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1"/>
  </bookViews>
  <sheets>
    <sheet name="сш16" sheetId="1" r:id="rId1"/>
    <sheet name="прил 5" sheetId="2" r:id="rId2"/>
  </sheets>
  <definedNames>
    <definedName name="_xlnm.Print_Area" localSheetId="0">'сш16'!$A$1:$H$250</definedName>
  </definedNames>
  <calcPr fullCalcOnLoad="1"/>
</workbook>
</file>

<file path=xl/sharedStrings.xml><?xml version="1.0" encoding="utf-8"?>
<sst xmlns="http://schemas.openxmlformats.org/spreadsheetml/2006/main" count="460" uniqueCount="230">
  <si>
    <t>УТВЕРЖДАЮ</t>
  </si>
  <si>
    <t>Начальник Управления образования</t>
  </si>
  <si>
    <t>г. Волгодонска</t>
  </si>
  <si>
    <t>МП</t>
  </si>
  <si>
    <t>КОДЫ</t>
  </si>
  <si>
    <t>Форма по КФД</t>
  </si>
  <si>
    <t>Дата</t>
  </si>
  <si>
    <t>по ОКПО</t>
  </si>
  <si>
    <t>ИНН</t>
  </si>
  <si>
    <t>КПП</t>
  </si>
  <si>
    <t>Единица измерения: руб.</t>
  </si>
  <si>
    <t>Код по ОКЕИ</t>
  </si>
  <si>
    <t>Наименование органа, осуществляющего функции</t>
  </si>
  <si>
    <t>Адрес фактического местонахождения</t>
  </si>
  <si>
    <t>I. Сведения о деятельности муниципального бюджетного учреждения:</t>
  </si>
  <si>
    <t>1.3. Перечень услуг (работ), осуществляемых на платной основе:</t>
  </si>
  <si>
    <t>II. Сведения о закрепленном за учреждением имуществе:</t>
  </si>
  <si>
    <t>Наименование показателя</t>
  </si>
  <si>
    <t>Единица измерения</t>
  </si>
  <si>
    <t>Значение</t>
  </si>
  <si>
    <t>Общая балансовая стоимость недвижимого имущества, всего</t>
  </si>
  <si>
    <t>руб.</t>
  </si>
  <si>
    <t xml:space="preserve">    в том числе:</t>
  </si>
  <si>
    <t>стоимость недвижимого имущества, закрепленного за учреждением на праве оперативного управления</t>
  </si>
  <si>
    <t>стоимость недвижимого имущества, приобретенного учреждением за счет выделенных бюджетных средств</t>
  </si>
  <si>
    <t>стоимость недвижимого имущества, приобретенного учреждением  за счет доходов, полученных от приносящей доход деятельности</t>
  </si>
  <si>
    <t>Общая балансовая стоимость движимого имущества, всего</t>
  </si>
  <si>
    <t xml:space="preserve">     в том числе:</t>
  </si>
  <si>
    <t>стоимость особо ценного движимого имущества</t>
  </si>
  <si>
    <t>III. Показатели финансового состояния муниципального бюджетного учреждения (по состоянию на 01.01.2017г.):</t>
  </si>
  <si>
    <t>Сумма</t>
  </si>
  <si>
    <t>1. Нефинансовые активы, всего:</t>
  </si>
  <si>
    <t>из них:</t>
  </si>
  <si>
    <t xml:space="preserve"> Недвижимое имущество, всего</t>
  </si>
  <si>
    <t>в том числе:</t>
  </si>
  <si>
    <t xml:space="preserve"> остаточная стоимость</t>
  </si>
  <si>
    <t>Особо ценное движимое имущество, всего</t>
  </si>
  <si>
    <t>2. Финансовые активы, всего:</t>
  </si>
  <si>
    <t xml:space="preserve"> Дебиторская задолженность по доходам</t>
  </si>
  <si>
    <t>Дебиторская задолженность по расходам</t>
  </si>
  <si>
    <t>3. Обязательства, всего:</t>
  </si>
  <si>
    <t xml:space="preserve"> Просроченная кредиторская задолженность</t>
  </si>
  <si>
    <t>IV. Показатели по поступлениям и выплатам муниципального бюджетного учреждения:</t>
  </si>
  <si>
    <t xml:space="preserve">код по бюджетной классификации </t>
  </si>
  <si>
    <t>КОСГУ</t>
  </si>
  <si>
    <t>Дополнительные экономические коды</t>
  </si>
  <si>
    <t xml:space="preserve">Операции по лицевым счетам, открытым в органах Федерального казначейства </t>
  </si>
  <si>
    <t>2017 год</t>
  </si>
  <si>
    <t>2018 год</t>
  </si>
  <si>
    <t>2019 год</t>
  </si>
  <si>
    <t>3.1. Планируемый остаток средств на начало планируемого года</t>
  </si>
  <si>
    <t>Х</t>
  </si>
  <si>
    <t xml:space="preserve">3.2. Поступления, всего: </t>
  </si>
  <si>
    <t>3.2.1.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</si>
  <si>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3.2.2. Субсидии бюджетным учреждениям на иные цели</t>
  </si>
  <si>
    <t>3.2.3. Поступления от приносящей доход деятельности</t>
  </si>
  <si>
    <t>3.3. Планируемый остаток средств на конец планируемого года</t>
  </si>
  <si>
    <t xml:space="preserve">3.4. Выплаты, всего: </t>
  </si>
  <si>
    <t>3.4.1. Муниципальная программа города Волгодонска "Развитие образования в городе Волгодонске"</t>
  </si>
  <si>
    <t>3.4.1.1. Расходы на выполнение муниципального задания</t>
  </si>
  <si>
    <t>3.4.1.1.1. 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</si>
  <si>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Расчетно-нормативные затраты (областной бюджет)</t>
  </si>
  <si>
    <t>Фонд оплаты труда учреждений, в т.ч.:</t>
  </si>
  <si>
    <t>907-0702-06 2 00 72030-611-111</t>
  </si>
  <si>
    <t>Заработная плата</t>
  </si>
  <si>
    <t>8.2.1.1.0001</t>
  </si>
  <si>
    <t>Иные выплаты персоналу учреждений, за исключением фонда оплаты труда, в т.ч.:</t>
  </si>
  <si>
    <t>907-0702-06 2 00 72030-611-112</t>
  </si>
  <si>
    <t>Прочие выплаты</t>
  </si>
  <si>
    <t>8.2.1.2.0000</t>
  </si>
  <si>
    <t>Суточные</t>
  </si>
  <si>
    <t>8.2.1.2.0001</t>
  </si>
  <si>
    <t>Иные прочие выплаты</t>
  </si>
  <si>
    <t>8.2.1.2.0002</t>
  </si>
  <si>
    <t>Проезд к месту командирования и обратно</t>
  </si>
  <si>
    <t>8.2.1.2.0003</t>
  </si>
  <si>
    <t>Услуги за проживание в командировке</t>
  </si>
  <si>
    <t>8.2.1.2.0004</t>
  </si>
  <si>
    <t>Взносы по обязательному социальному страхованию на выплаты по оплате труда работников и иные выплаты работникам учреждений, в т.ч.:</t>
  </si>
  <si>
    <t>907-0702-06 2 00 72030-611-119</t>
  </si>
  <si>
    <t>Начисления на выплаты по оплате труда</t>
  </si>
  <si>
    <t>8.2.1.3.0000</t>
  </si>
  <si>
    <t>Прочая закупка товаров, работ и услуг для обеспечения государственных (муниципальных) нужд, в т.ч.:</t>
  </si>
  <si>
    <t>907-0702-06 2 00 72030-611-244</t>
  </si>
  <si>
    <t>Услуги связи</t>
  </si>
  <si>
    <t>8.2.2.1.0000</t>
  </si>
  <si>
    <t>Интернет</t>
  </si>
  <si>
    <t>8.2.2.1.0002</t>
  </si>
  <si>
    <t>Иные услуги связи</t>
  </si>
  <si>
    <t>8.2.2.1.0004</t>
  </si>
  <si>
    <t>Работы, услуги по содержанию имущества</t>
  </si>
  <si>
    <t>8.2.2.5.0000</t>
  </si>
  <si>
    <t>Текущий ремонт  и обслуживание оборудования и техники</t>
  </si>
  <si>
    <t>8.2.2.5.0002</t>
  </si>
  <si>
    <t>Иные работы, услуги по содержанию имущества</t>
  </si>
  <si>
    <t>8.2.2.5.0006</t>
  </si>
  <si>
    <t>Прочие работы, услуги</t>
  </si>
  <si>
    <t>8.2.2.6.0000</t>
  </si>
  <si>
    <t>Оплата подписки на периодические издания</t>
  </si>
  <si>
    <t>8.2.2.6.0003</t>
  </si>
  <si>
    <t>Сопровождение и обновление справочно-информационных баз данных, лицензионное программное обеспечение</t>
  </si>
  <si>
    <t>8.2.2.6.0011</t>
  </si>
  <si>
    <t>Иные прочие работы, услуги</t>
  </si>
  <si>
    <t>8.2.2.6.0020</t>
  </si>
  <si>
    <t>Прочие расходы</t>
  </si>
  <si>
    <t>8.2.9.0.0000</t>
  </si>
  <si>
    <t>Иные прочие расходы</t>
  </si>
  <si>
    <t>8.2.9.0.0007</t>
  </si>
  <si>
    <t>Увеличение стоимости основных средств</t>
  </si>
  <si>
    <t>8.3.1.0.0000</t>
  </si>
  <si>
    <t>Иные расходы, связанные с увеличением стоимости основных средств</t>
  </si>
  <si>
    <t>8.3.1.0.0015</t>
  </si>
  <si>
    <t>Увеличение стоимости материальных запасов</t>
  </si>
  <si>
    <t>8.3.4.0.0000</t>
  </si>
  <si>
    <t>Иные расходы, связанные с увеличением стоимости материальных запасов</t>
  </si>
  <si>
    <t>8.3.4.0.0011</t>
  </si>
  <si>
    <t>Расчетно-нормативные затраты (местный бюджет)</t>
  </si>
  <si>
    <t>907-0702-06 2 00 00590-611-111</t>
  </si>
  <si>
    <t>907-0702-06 2 00 00590-611-112</t>
  </si>
  <si>
    <t>907-0702-06 2 00 00590-611-119</t>
  </si>
  <si>
    <t>907-0702-06 2 00 00590-611-244</t>
  </si>
  <si>
    <t>Коммунальные расходы</t>
  </si>
  <si>
    <t>8.2.2.3.0000</t>
  </si>
  <si>
    <t>Отопление и горячее водоснабжение</t>
  </si>
  <si>
    <t>8.2.2.3.0001</t>
  </si>
  <si>
    <t>Электроэнергия</t>
  </si>
  <si>
    <t>8.2.2.3.0003</t>
  </si>
  <si>
    <t>Холодное водоснабжение</t>
  </si>
  <si>
    <t>8.2.2.3.0004</t>
  </si>
  <si>
    <t>Текущий ремонт зданий и сооружений</t>
  </si>
  <si>
    <t>8.2.2.5.0001</t>
  </si>
  <si>
    <t>Текущий ремонт и обслуживание оборудования и техники</t>
  </si>
  <si>
    <t>Услуги по вывозу твердых бытовых отходов (мусор)</t>
  </si>
  <si>
    <t>8.2.2.5.0003</t>
  </si>
  <si>
    <t xml:space="preserve">Оплата услуг вневедомственной охраны </t>
  </si>
  <si>
    <t>8.2.2.6.0004</t>
  </si>
  <si>
    <t>Приобретение продуктов питания</t>
  </si>
  <si>
    <t>8.3.4.0.0002</t>
  </si>
  <si>
    <t>Уплата налога на имущество организаций и земельного налога, в т.ч.:</t>
  </si>
  <si>
    <t>907-0702-06 2 00 00590-611-851</t>
  </si>
  <si>
    <t>Уплата налогов, государственных пошлин и сборов, разного рода платежей в бюджеты всех уровней (земельный налог, налог на имущество)</t>
  </si>
  <si>
    <t>8.2.9.0.0001</t>
  </si>
  <si>
    <t>Уплата прочих налогов, сборов в т.ч.</t>
  </si>
  <si>
    <t>907-0702-06 2 00 00590-611-852</t>
  </si>
  <si>
    <t>Уплата налогов, государственных пошлин и сборов, разного рода платежей в бюджеты всех уровней (государственная пошлина)</t>
  </si>
  <si>
    <r>
      <t xml:space="preserve">Расчетно-нормативные затраты (местный бюджет) </t>
    </r>
    <r>
      <rPr>
        <sz val="14"/>
        <rFont val="Times New Roman"/>
        <family val="1"/>
      </rPr>
      <t>(обеспечение первичных мер пожарной безопасности)</t>
    </r>
  </si>
  <si>
    <t>907-0702-06 2 00 25010-611-244</t>
  </si>
  <si>
    <t>Противопожарные мероприятия</t>
  </si>
  <si>
    <t>8.2.2.5.0010</t>
  </si>
  <si>
    <t>8.2.2.6.0010</t>
  </si>
  <si>
    <t>3.4.1.1.2. Расходы от поступлений от приносящей доход деятельности</t>
  </si>
  <si>
    <t>Приобретение компьютерной техники</t>
  </si>
  <si>
    <t>8.3.1.0.0002</t>
  </si>
  <si>
    <t>Приобретение бытовой техники</t>
  </si>
  <si>
    <t>8.3.1.0.0003</t>
  </si>
  <si>
    <t>Приобретение мебели</t>
  </si>
  <si>
    <t>8.3.1.0.0004</t>
  </si>
  <si>
    <t>Приобретение медикаментов и перевязочных средств</t>
  </si>
  <si>
    <t>8.3.4.0.0001</t>
  </si>
  <si>
    <t>Приобретение мягкого инвентаря и обмундирования</t>
  </si>
  <si>
    <t>8.3.4.0.0003</t>
  </si>
  <si>
    <t>Приобретение горюче-смазочных материалов</t>
  </si>
  <si>
    <t>8.3.4.0.0004</t>
  </si>
  <si>
    <t>Уплата налогов, государственных пошлин и сборов, разного рода платежей в бюджеты всех уровней (транспортный налог)</t>
  </si>
  <si>
    <t>Уплата иных платежей в т.ч.</t>
  </si>
  <si>
    <t>907-0702-06 2 00 00590-611-853</t>
  </si>
  <si>
    <t>Уплата пеней и штрафов</t>
  </si>
  <si>
    <t>8.2.9.0.0002</t>
  </si>
  <si>
    <t>3.4.1.2. Прочие расходы</t>
  </si>
  <si>
    <t>3.4.1.2.1. Субсидии бюджетным учреждениям на иные цели</t>
  </si>
  <si>
    <t>Субсидии на иные цели (местный бюджет)</t>
  </si>
  <si>
    <t>907-0702-06 2 00 00590-612-111</t>
  </si>
  <si>
    <t>907-0702-06 2 00 00590-612-119</t>
  </si>
  <si>
    <t>907-0702-06 2 00 00590-612-244</t>
  </si>
  <si>
    <t>Оплата услуг по организации питания</t>
  </si>
  <si>
    <t>8.2.2.6.0005</t>
  </si>
  <si>
    <r>
      <t xml:space="preserve">Субсидии на иные цели (местный бюджет) </t>
    </r>
    <r>
      <rPr>
        <sz val="14"/>
        <rFont val="Times New Roman"/>
        <family val="1"/>
      </rPr>
      <t>(обеспечение первичных мер пожарной безопасности)</t>
    </r>
  </si>
  <si>
    <t>907-0702-06 2 00 25010-612-244</t>
  </si>
  <si>
    <r>
      <t xml:space="preserve">Субсидии на иные цели (местный бюджет) </t>
    </r>
    <r>
      <rPr>
        <sz val="14"/>
        <rFont val="Times New Roman"/>
        <family val="1"/>
      </rPr>
      <t>(организация и проведение мероприятий с детьми)</t>
    </r>
  </si>
  <si>
    <t>907-0702-06 2 00 25520-612-111</t>
  </si>
  <si>
    <t>907-0702-06 2 00 25520-612-112</t>
  </si>
  <si>
    <t>Прочие выплаты (сопровождение детей)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</si>
  <si>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полномочий, в т.ч.:</t>
  </si>
  <si>
    <t>907-0702-06 2 00 25520-612-113</t>
  </si>
  <si>
    <t>Прочие расходы (одаренные дети)</t>
  </si>
  <si>
    <t>907-0702-06 2 00 25520-612-119</t>
  </si>
  <si>
    <t>907-0702-06 2 00 25520-612-244</t>
  </si>
  <si>
    <t>Транспортные услуги</t>
  </si>
  <si>
    <t>8.2.2.2.0000</t>
  </si>
  <si>
    <t>Иные транспортные услуги (Президентские состязания)</t>
  </si>
  <si>
    <t>8.2.2.2.0002</t>
  </si>
  <si>
    <t>Иные прочие работы, услуги (Безопасное колесо)</t>
  </si>
  <si>
    <t>Софинансирование расходов (местный бюджет)</t>
  </si>
  <si>
    <t>907-0702-06 2 00 S3110-612-244</t>
  </si>
  <si>
    <t>Иные прочие работы, услуги (реализация проекта "Всеобуч по плаванию)</t>
  </si>
  <si>
    <t>907-0707-06 2 00 S3130-612-244</t>
  </si>
  <si>
    <t>Приобретение продуктов питания (организация отдыха детей в каникулярное время)</t>
  </si>
  <si>
    <t>Расходы (областной бюджет)</t>
  </si>
  <si>
    <t>907-0702-06 2 00 73110-612-244</t>
  </si>
  <si>
    <t>907-0707-06 2 00 73130-612-244</t>
  </si>
  <si>
    <t xml:space="preserve">V. Показатели выплат по расходам на закупку товаров, работ, услуг муниципального бюджетного учреждения: 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</si>
  <si>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</si>
  <si>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</si>
  <si>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</si>
  <si>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</si>
  <si>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</si>
  <si>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2017 год</t>
  </si>
  <si>
    <t>на 2018 год</t>
  </si>
  <si>
    <t>на 2019 год</t>
  </si>
  <si>
    <t>Выплаты по расходам на закупку товаров, работ, услуг всего:</t>
  </si>
  <si>
    <t xml:space="preserve">   в том числе:</t>
  </si>
  <si>
    <t>на оплату контрактов заключенных до начала очередного финансового года:</t>
  </si>
  <si>
    <t xml:space="preserve">   на закупку товаров, услуг по году начала закупки:</t>
  </si>
  <si>
    <t>________________________________</t>
  </si>
  <si>
    <t>(подпись)</t>
  </si>
  <si>
    <t>(расшифровка подписи)</t>
  </si>
  <si>
    <t xml:space="preserve">                     Главный бухгалтер</t>
  </si>
  <si>
    <t>________________А.А.Пустошкина</t>
  </si>
  <si>
    <t>Наименование муниципального бюджетного</t>
  </si>
  <si>
    <t xml:space="preserve">учреждения: </t>
  </si>
  <si>
    <t>муниципальное бюджетное
общеобразовательное учреждение
"Естественно-математический лицей  №16" г.Волгодонска</t>
  </si>
  <si>
    <t>и полномочия учредителя  Управление образования г.Волгодонска</t>
  </si>
  <si>
    <r>
      <t xml:space="preserve">муниципального бюджетного учреждения </t>
    </r>
    <r>
      <rPr>
        <sz val="12"/>
        <rFont val="Times New Roman"/>
        <family val="1"/>
      </rPr>
      <t>347381, Российская Федерация , Ростовская область ,г.Волгодонск, ул.Степная , д 193</t>
    </r>
  </si>
  <si>
    <t>26 декабря 2016г.</t>
  </si>
  <si>
    <t>План финансово-хозяйственной деятельности на 2017 год  и плановый период 2018 и 2019 годов</t>
  </si>
  <si>
    <t xml:space="preserve">                     Директор</t>
  </si>
  <si>
    <t>Л.Н.Лушникова</t>
  </si>
  <si>
    <t>С.В.Андреева</t>
  </si>
  <si>
    <t>1.1. Цели деятельности муниципального бюджетного учреждения в соответствии с уставом:
       Основная цель деятельности Лицея № 16 - образовательная деятельность по образовательным программам начального общего , основного общего и среднего общего образования</t>
  </si>
  <si>
    <t>1.2. Виды деятельности муниципального бюджетного учреждения в соответствии с уставом:
        Основной вид деятельности Лицея №16 -образовательная деятельность :
        1.Предоставление общедоступного и бесплатного начального общего образования по образовательным программам начального общего образования
        2.Предоставление общедоступногои бесплатного основного  общего образования по образовательным программам основного общего образования, в том числе углубленная подготовка
        обучающихся по отдельным предметам учебного плана фв формах и на условиях , определяемых действующим законодательством.
        3.Предоставление общедоступного и бесплатного среднего общего образования по образовательным программам среднего общего образования по образовательным программам среднего общего 
        образования , в том числе углубленная подготовка обучающихся по отдельным предметам учебного плана и (или ) реализация профильного обучения в формах и на условиях , 
        определяемых действующим законодательством.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</si>
</sst>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8" fillId="24" borderId="0" xfId="0" applyNumberFormat="1" applyFont="1" applyFill="1" applyBorder="1" applyAlignment="1" applyProtection="1">
      <alignment horizontal="center"/>
      <protection/>
    </xf>
    <xf numFmtId="0" fontId="9" fillId="3" borderId="10" xfId="0" applyFont="1" applyFill="1" applyBorder="1" applyAlignment="1">
      <alignment/>
    </xf>
    <xf numFmtId="0" fontId="8" fillId="24" borderId="0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24" borderId="0" xfId="0" applyNumberFormat="1" applyFont="1" applyFill="1" applyBorder="1" applyAlignment="1" applyProtection="1">
      <alignment horizontal="right"/>
      <protection/>
    </xf>
    <xf numFmtId="0" fontId="6" fillId="0" borderId="10" xfId="0" applyFont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4" fontId="9" fillId="0" borderId="10" xfId="0" applyNumberFormat="1" applyFont="1" applyBorder="1" applyAlignment="1">
      <alignment wrapText="1"/>
    </xf>
    <xf numFmtId="4" fontId="9" fillId="24" borderId="10" xfId="0" applyNumberFormat="1" applyFont="1" applyFill="1" applyBorder="1" applyAlignment="1">
      <alignment wrapText="1"/>
    </xf>
    <xf numFmtId="0" fontId="5" fillId="7" borderId="10" xfId="0" applyFont="1" applyFill="1" applyBorder="1" applyAlignment="1">
      <alignment horizontal="center" wrapText="1"/>
    </xf>
    <xf numFmtId="4" fontId="6" fillId="7" borderId="10" xfId="0" applyNumberFormat="1" applyFont="1" applyFill="1" applyBorder="1" applyAlignment="1">
      <alignment wrapText="1"/>
    </xf>
    <xf numFmtId="4" fontId="9" fillId="7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12" fillId="24" borderId="10" xfId="0" applyFont="1" applyFill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24" borderId="10" xfId="0" applyNumberFormat="1" applyFont="1" applyFill="1" applyBorder="1" applyAlignment="1">
      <alignment wrapText="1"/>
    </xf>
    <xf numFmtId="4" fontId="5" fillId="24" borderId="10" xfId="0" applyNumberFormat="1" applyFont="1" applyFill="1" applyBorder="1" applyAlignment="1">
      <alignment/>
    </xf>
    <xf numFmtId="0" fontId="5" fillId="7" borderId="10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4" fontId="6" fillId="2" borderId="10" xfId="0" applyNumberFormat="1" applyFont="1" applyFill="1" applyBorder="1" applyAlignment="1">
      <alignment wrapText="1"/>
    </xf>
    <xf numFmtId="4" fontId="14" fillId="2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" fontId="6" fillId="4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5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horizontal="center" wrapText="1"/>
    </xf>
    <xf numFmtId="0" fontId="11" fillId="24" borderId="13" xfId="0" applyFont="1" applyFill="1" applyBorder="1" applyAlignment="1">
      <alignment horizontal="center" wrapText="1"/>
    </xf>
    <xf numFmtId="0" fontId="11" fillId="24" borderId="10" xfId="0" applyFont="1" applyFill="1" applyBorder="1" applyAlignment="1">
      <alignment horizontal="center" wrapText="1"/>
    </xf>
    <xf numFmtId="4" fontId="11" fillId="24" borderId="10" xfId="0" applyNumberFormat="1" applyFont="1" applyFill="1" applyBorder="1" applyAlignment="1">
      <alignment wrapText="1"/>
    </xf>
    <xf numFmtId="0" fontId="9" fillId="24" borderId="10" xfId="0" applyFont="1" applyFill="1" applyBorder="1" applyAlignment="1">
      <alignment horizontal="center" wrapText="1"/>
    </xf>
    <xf numFmtId="0" fontId="11" fillId="24" borderId="10" xfId="0" applyFont="1" applyFill="1" applyBorder="1" applyAlignment="1">
      <alignment horizontal="left" wrapText="1"/>
    </xf>
    <xf numFmtId="0" fontId="16" fillId="24" borderId="11" xfId="0" applyFont="1" applyFill="1" applyBorder="1" applyAlignment="1">
      <alignment horizontal="left" wrapText="1"/>
    </xf>
    <xf numFmtId="0" fontId="16" fillId="24" borderId="13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center" wrapText="1"/>
    </xf>
    <xf numFmtId="0" fontId="16" fillId="24" borderId="10" xfId="0" applyFont="1" applyFill="1" applyBorder="1" applyAlignment="1">
      <alignment horizontal="center" wrapText="1"/>
    </xf>
    <xf numFmtId="4" fontId="16" fillId="24" borderId="10" xfId="0" applyNumberFormat="1" applyFont="1" applyFill="1" applyBorder="1" applyAlignment="1">
      <alignment wrapText="1"/>
    </xf>
    <xf numFmtId="4" fontId="8" fillId="24" borderId="10" xfId="0" applyNumberFormat="1" applyFont="1" applyFill="1" applyBorder="1" applyAlignment="1">
      <alignment wrapText="1"/>
    </xf>
    <xf numFmtId="0" fontId="15" fillId="24" borderId="10" xfId="0" applyFont="1" applyFill="1" applyBorder="1" applyAlignment="1">
      <alignment horizontal="center" wrapText="1"/>
    </xf>
    <xf numFmtId="0" fontId="16" fillId="24" borderId="11" xfId="0" applyFont="1" applyFill="1" applyBorder="1" applyAlignment="1">
      <alignment wrapText="1"/>
    </xf>
    <xf numFmtId="0" fontId="17" fillId="24" borderId="13" xfId="0" applyFont="1" applyFill="1" applyBorder="1" applyAlignment="1">
      <alignment wrapText="1"/>
    </xf>
    <xf numFmtId="0" fontId="17" fillId="24" borderId="10" xfId="0" applyFont="1" applyFill="1" applyBorder="1" applyAlignment="1">
      <alignment horizontal="left" wrapText="1"/>
    </xf>
    <xf numFmtId="0" fontId="15" fillId="24" borderId="13" xfId="0" applyFont="1" applyFill="1" applyBorder="1" applyAlignment="1">
      <alignment horizontal="left" wrapText="1"/>
    </xf>
    <xf numFmtId="0" fontId="8" fillId="4" borderId="10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wrapText="1"/>
    </xf>
    <xf numFmtId="0" fontId="9" fillId="24" borderId="10" xfId="0" applyFont="1" applyFill="1" applyBorder="1" applyAlignment="1">
      <alignment wrapText="1"/>
    </xf>
    <xf numFmtId="0" fontId="15" fillId="24" borderId="10" xfId="0" applyFont="1" applyFill="1" applyBorder="1" applyAlignment="1">
      <alignment horizontal="left" wrapText="1"/>
    </xf>
    <xf numFmtId="0" fontId="8" fillId="4" borderId="10" xfId="0" applyFont="1" applyFill="1" applyBorder="1" applyAlignment="1">
      <alignment horizontal="left" wrapText="1"/>
    </xf>
    <xf numFmtId="0" fontId="7" fillId="4" borderId="10" xfId="0" applyFont="1" applyFill="1" applyBorder="1" applyAlignment="1">
      <alignment horizontal="center"/>
    </xf>
    <xf numFmtId="4" fontId="18" fillId="4" borderId="10" xfId="0" applyNumberFormat="1" applyFont="1" applyFill="1" applyBorder="1" applyAlignment="1">
      <alignment wrapText="1"/>
    </xf>
    <xf numFmtId="0" fontId="19" fillId="24" borderId="0" xfId="0" applyFont="1" applyFill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2" fontId="18" fillId="24" borderId="10" xfId="0" applyNumberFormat="1" applyFont="1" applyFill="1" applyBorder="1" applyAlignment="1">
      <alignment horizontal="right" wrapText="1"/>
    </xf>
    <xf numFmtId="0" fontId="8" fillId="24" borderId="10" xfId="0" applyFont="1" applyFill="1" applyBorder="1" applyAlignment="1">
      <alignment horizontal="left" wrapText="1"/>
    </xf>
    <xf numFmtId="2" fontId="16" fillId="24" borderId="10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4" fontId="13" fillId="2" borderId="10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wrapText="1"/>
    </xf>
    <xf numFmtId="0" fontId="5" fillId="4" borderId="10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0" fontId="19" fillId="24" borderId="10" xfId="0" applyFont="1" applyFill="1" applyBorder="1" applyAlignment="1">
      <alignment/>
    </xf>
    <xf numFmtId="0" fontId="5" fillId="0" borderId="0" xfId="0" applyFont="1" applyBorder="1" applyAlignment="1">
      <alignment horizontal="left" wrapText="1"/>
    </xf>
    <xf numFmtId="4" fontId="8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4" fontId="8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5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3" borderId="11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6" fillId="7" borderId="11" xfId="0" applyFont="1" applyFill="1" applyBorder="1" applyAlignment="1">
      <alignment horizontal="left" wrapText="1"/>
    </xf>
    <xf numFmtId="0" fontId="6" fillId="7" borderId="13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0" fontId="13" fillId="2" borderId="11" xfId="0" applyFont="1" applyFill="1" applyBorder="1" applyAlignment="1">
      <alignment horizontal="left" wrapText="1"/>
    </xf>
    <xf numFmtId="0" fontId="13" fillId="2" borderId="13" xfId="0" applyFont="1" applyFill="1" applyBorder="1" applyAlignment="1">
      <alignment horizontal="left" wrapText="1"/>
    </xf>
    <xf numFmtId="0" fontId="6" fillId="4" borderId="11" xfId="0" applyFont="1" applyFill="1" applyBorder="1" applyAlignment="1">
      <alignment horizontal="left" wrapText="1"/>
    </xf>
    <xf numFmtId="0" fontId="6" fillId="4" borderId="13" xfId="0" applyFont="1" applyFill="1" applyBorder="1" applyAlignment="1">
      <alignment horizontal="left" wrapText="1"/>
    </xf>
    <xf numFmtId="0" fontId="9" fillId="24" borderId="11" xfId="0" applyFont="1" applyFill="1" applyBorder="1" applyAlignment="1">
      <alignment horizontal="left" wrapText="1"/>
    </xf>
    <xf numFmtId="0" fontId="9" fillId="24" borderId="13" xfId="0" applyFont="1" applyFill="1" applyBorder="1" applyAlignment="1">
      <alignment horizontal="left" wrapText="1"/>
    </xf>
    <xf numFmtId="0" fontId="11" fillId="24" borderId="11" xfId="0" applyFont="1" applyFill="1" applyBorder="1" applyAlignment="1">
      <alignment horizontal="left" wrapText="1"/>
    </xf>
    <xf numFmtId="0" fontId="11" fillId="24" borderId="13" xfId="0" applyFont="1" applyFill="1" applyBorder="1" applyAlignment="1">
      <alignment horizontal="left" wrapText="1"/>
    </xf>
    <xf numFmtId="0" fontId="16" fillId="24" borderId="11" xfId="0" applyFont="1" applyFill="1" applyBorder="1" applyAlignment="1">
      <alignment horizontal="left" wrapText="1"/>
    </xf>
    <xf numFmtId="0" fontId="16" fillId="24" borderId="13" xfId="0" applyFont="1" applyFill="1" applyBorder="1" applyAlignment="1">
      <alignment horizontal="left" wrapText="1"/>
    </xf>
    <xf numFmtId="49" fontId="16" fillId="24" borderId="11" xfId="0" applyNumberFormat="1" applyFont="1" applyFill="1" applyBorder="1" applyAlignment="1">
      <alignment horizontal="left" wrapText="1"/>
    </xf>
    <xf numFmtId="49" fontId="16" fillId="24" borderId="13" xfId="0" applyNumberFormat="1" applyFont="1" applyFill="1" applyBorder="1" applyAlignment="1">
      <alignment horizontal="left" wrapText="1"/>
    </xf>
    <xf numFmtId="49" fontId="9" fillId="24" borderId="11" xfId="0" applyNumberFormat="1" applyFont="1" applyFill="1" applyBorder="1" applyAlignment="1">
      <alignment horizontal="left" wrapText="1"/>
    </xf>
    <xf numFmtId="49" fontId="9" fillId="24" borderId="13" xfId="0" applyNumberFormat="1" applyFont="1" applyFill="1" applyBorder="1" applyAlignment="1">
      <alignment horizontal="left" wrapText="1"/>
    </xf>
    <xf numFmtId="49" fontId="8" fillId="24" borderId="11" xfId="0" applyNumberFormat="1" applyFont="1" applyFill="1" applyBorder="1" applyAlignment="1">
      <alignment horizontal="left" wrapText="1"/>
    </xf>
    <xf numFmtId="49" fontId="8" fillId="24" borderId="13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left" wrapText="1"/>
    </xf>
    <xf numFmtId="0" fontId="8" fillId="24" borderId="13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wrapText="1"/>
    </xf>
    <xf numFmtId="0" fontId="3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>
      <alignment/>
    </xf>
    <xf numFmtId="16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left"/>
    </xf>
    <xf numFmtId="2" fontId="5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250"/>
  <sheetViews>
    <sheetView view="pageBreakPreview" zoomScale="80" zoomScaleNormal="82" zoomScaleSheetLayoutView="80" zoomScalePageLayoutView="0" workbookViewId="0" topLeftCell="B53">
      <selection activeCell="G66" sqref="G66"/>
    </sheetView>
  </sheetViews>
  <sheetFormatPr defaultColWidth="9.00390625" defaultRowHeight="12.75"/>
  <cols>
    <col min="1" max="1" width="61.25390625" style="0" customWidth="1"/>
    <col min="2" max="2" width="26.25390625" style="0" customWidth="1"/>
    <col min="3" max="3" width="35.875" style="0" customWidth="1"/>
    <col min="4" max="4" width="10.625" style="0" customWidth="1"/>
    <col min="5" max="5" width="19.00390625" style="0" customWidth="1"/>
    <col min="6" max="6" width="18.375" style="3" customWidth="1"/>
    <col min="7" max="7" width="18.625" style="0" customWidth="1"/>
    <col min="8" max="8" width="18.375" style="0" customWidth="1"/>
  </cols>
  <sheetData>
    <row r="1" spans="1:8" ht="18.75">
      <c r="A1" s="175"/>
      <c r="B1" s="175"/>
      <c r="C1" s="175"/>
      <c r="D1" s="175"/>
      <c r="E1" s="1" t="s">
        <v>0</v>
      </c>
      <c r="F1" s="175"/>
      <c r="H1" s="2"/>
    </row>
    <row r="2" spans="1:8" ht="18.75" customHeight="1">
      <c r="A2" s="175"/>
      <c r="B2" s="175"/>
      <c r="C2" s="175"/>
      <c r="D2" s="175"/>
      <c r="E2" s="1" t="s">
        <v>1</v>
      </c>
      <c r="F2" s="175"/>
      <c r="H2" s="2"/>
    </row>
    <row r="3" spans="1:8" ht="32.25" customHeight="1">
      <c r="A3" s="175"/>
      <c r="B3" s="175"/>
      <c r="C3" s="175"/>
      <c r="D3" s="175"/>
      <c r="E3" s="1" t="s">
        <v>2</v>
      </c>
      <c r="F3" s="175"/>
      <c r="H3" s="2"/>
    </row>
    <row r="4" spans="1:8" ht="33.75" customHeight="1">
      <c r="A4" s="175"/>
      <c r="B4" s="175"/>
      <c r="C4" s="175"/>
      <c r="D4" s="175"/>
      <c r="E4" s="176" t="s">
        <v>217</v>
      </c>
      <c r="F4" s="175"/>
      <c r="H4" s="2"/>
    </row>
    <row r="5" spans="1:8" ht="18.75">
      <c r="A5" s="175"/>
      <c r="B5" s="175"/>
      <c r="C5" s="175"/>
      <c r="D5" s="175"/>
      <c r="E5" s="177"/>
      <c r="F5" s="175"/>
      <c r="H5" s="2"/>
    </row>
    <row r="6" spans="1:8" ht="18.75">
      <c r="A6" s="175"/>
      <c r="B6" s="175"/>
      <c r="C6" s="175"/>
      <c r="D6" s="175"/>
      <c r="E6" s="178" t="s">
        <v>223</v>
      </c>
      <c r="F6" s="175"/>
      <c r="H6" s="2"/>
    </row>
    <row r="7" spans="1:8" ht="18.75">
      <c r="A7" s="175"/>
      <c r="B7" s="175"/>
      <c r="C7" s="175"/>
      <c r="D7" s="175"/>
      <c r="E7" s="179" t="s">
        <v>3</v>
      </c>
      <c r="F7" s="175"/>
      <c r="H7" s="2"/>
    </row>
    <row r="8" spans="1:7" ht="18.75">
      <c r="A8" s="175"/>
      <c r="B8" s="175"/>
      <c r="C8" s="175"/>
      <c r="D8" s="175"/>
      <c r="E8" s="175"/>
      <c r="F8" s="179"/>
      <c r="G8" s="4"/>
    </row>
    <row r="9" spans="1:8" ht="36.75" customHeight="1">
      <c r="A9" s="111" t="s">
        <v>224</v>
      </c>
      <c r="B9" s="111"/>
      <c r="C9" s="111"/>
      <c r="D9" s="111"/>
      <c r="E9" s="111"/>
      <c r="F9" s="5"/>
      <c r="G9" s="5"/>
      <c r="H9" s="5"/>
    </row>
    <row r="10" spans="1:7" ht="18.75">
      <c r="A10" s="175"/>
      <c r="B10" s="175"/>
      <c r="C10" s="175"/>
      <c r="D10" s="175"/>
      <c r="E10" s="175"/>
      <c r="F10" s="179"/>
      <c r="G10" s="4"/>
    </row>
    <row r="11" spans="1:6" ht="18.75">
      <c r="A11" s="175"/>
      <c r="B11" s="175"/>
      <c r="C11" s="175"/>
      <c r="D11" s="175"/>
      <c r="E11" s="180" t="s">
        <v>4</v>
      </c>
      <c r="F11" s="175"/>
    </row>
    <row r="12" spans="1:6" ht="18.75">
      <c r="A12" s="175"/>
      <c r="B12" s="175"/>
      <c r="C12" s="175"/>
      <c r="D12" s="181" t="s">
        <v>5</v>
      </c>
      <c r="E12" s="182"/>
      <c r="F12" s="175"/>
    </row>
    <row r="13" spans="1:6" ht="51.75" customHeight="1">
      <c r="A13" s="183">
        <f>E13</f>
        <v>42730</v>
      </c>
      <c r="B13" s="183"/>
      <c r="C13" s="183"/>
      <c r="D13" s="181" t="s">
        <v>6</v>
      </c>
      <c r="E13" s="184">
        <v>42730</v>
      </c>
      <c r="F13" s="175"/>
    </row>
    <row r="14" spans="1:6" ht="20.25" customHeight="1">
      <c r="A14" s="1" t="s">
        <v>218</v>
      </c>
      <c r="B14" s="1"/>
      <c r="C14" s="1"/>
      <c r="D14" s="181" t="s">
        <v>7</v>
      </c>
      <c r="E14" s="182">
        <v>31651004</v>
      </c>
      <c r="F14" s="175"/>
    </row>
    <row r="15" spans="1:6" ht="17.25" customHeight="1">
      <c r="A15" s="185" t="s">
        <v>219</v>
      </c>
      <c r="B15" s="186"/>
      <c r="C15" s="186"/>
      <c r="D15" s="181" t="s">
        <v>8</v>
      </c>
      <c r="E15" s="182">
        <v>6143002857</v>
      </c>
      <c r="F15" s="175"/>
    </row>
    <row r="16" spans="1:6" ht="48" customHeight="1">
      <c r="A16" s="187" t="s">
        <v>220</v>
      </c>
      <c r="B16" s="1"/>
      <c r="C16" s="1"/>
      <c r="D16" s="181" t="s">
        <v>9</v>
      </c>
      <c r="E16" s="182">
        <v>614301001</v>
      </c>
      <c r="F16" s="175"/>
    </row>
    <row r="17" spans="1:6" ht="19.5" customHeight="1">
      <c r="A17" s="1" t="s">
        <v>10</v>
      </c>
      <c r="B17" s="1"/>
      <c r="C17" s="1"/>
      <c r="D17" s="181" t="s">
        <v>11</v>
      </c>
      <c r="E17" s="182"/>
      <c r="F17" s="175"/>
    </row>
    <row r="18" spans="1:8" ht="25.5" customHeight="1">
      <c r="A18" s="1" t="s">
        <v>12</v>
      </c>
      <c r="B18" s="1"/>
      <c r="C18" s="1"/>
      <c r="D18" s="1"/>
      <c r="E18" s="1"/>
      <c r="F18" s="188"/>
      <c r="G18" s="7"/>
      <c r="H18" s="8"/>
    </row>
    <row r="19" spans="1:8" ht="17.25" customHeight="1">
      <c r="A19" s="189" t="s">
        <v>221</v>
      </c>
      <c r="B19" s="189"/>
      <c r="C19" s="189"/>
      <c r="D19" s="189"/>
      <c r="E19" s="1"/>
      <c r="F19" s="188"/>
      <c r="G19" s="7"/>
      <c r="H19" s="8"/>
    </row>
    <row r="20" spans="1:8" ht="25.5" customHeight="1">
      <c r="A20" s="1"/>
      <c r="B20" s="1"/>
      <c r="C20" s="1"/>
      <c r="D20" s="1"/>
      <c r="E20" s="1"/>
      <c r="F20" s="188"/>
      <c r="G20" s="7"/>
      <c r="H20" s="8"/>
    </row>
    <row r="21" spans="1:8" ht="18.75">
      <c r="A21" s="1" t="s">
        <v>13</v>
      </c>
      <c r="B21" s="1"/>
      <c r="C21" s="1"/>
      <c r="D21" s="1"/>
      <c r="E21" s="1"/>
      <c r="F21" s="188"/>
      <c r="G21" s="7"/>
      <c r="H21" s="8"/>
    </row>
    <row r="22" spans="1:8" ht="15" customHeight="1">
      <c r="A22" s="189" t="s">
        <v>222</v>
      </c>
      <c r="B22" s="189"/>
      <c r="C22" s="189"/>
      <c r="D22" s="189"/>
      <c r="E22" s="1"/>
      <c r="F22" s="188"/>
      <c r="G22" s="7"/>
      <c r="H22" s="8"/>
    </row>
    <row r="23" spans="1:8" ht="61.5" customHeight="1">
      <c r="A23" s="1"/>
      <c r="B23" s="1"/>
      <c r="C23" s="1"/>
      <c r="D23" s="1"/>
      <c r="E23" s="1"/>
      <c r="F23" s="188"/>
      <c r="G23" s="7"/>
      <c r="H23" s="8"/>
    </row>
    <row r="24" spans="1:8" ht="61.5" customHeight="1">
      <c r="A24" s="6"/>
      <c r="B24" s="6"/>
      <c r="C24" s="6"/>
      <c r="D24" s="6"/>
      <c r="E24" s="6"/>
      <c r="F24" s="6"/>
      <c r="G24" s="7"/>
      <c r="H24" s="8"/>
    </row>
    <row r="25" spans="1:8" ht="61.5" customHeight="1">
      <c r="A25" s="6"/>
      <c r="B25" s="6"/>
      <c r="C25" s="6"/>
      <c r="D25" s="6"/>
      <c r="E25" s="6"/>
      <c r="F25" s="6"/>
      <c r="G25" s="7"/>
      <c r="H25" s="8"/>
    </row>
    <row r="26" spans="1:8" ht="66" customHeight="1">
      <c r="A26" s="6"/>
      <c r="B26" s="6"/>
      <c r="C26" s="6"/>
      <c r="D26" s="6"/>
      <c r="E26" s="6"/>
      <c r="F26" s="6"/>
      <c r="G26" s="7"/>
      <c r="H26" s="8"/>
    </row>
    <row r="27" spans="1:8" ht="86.25" customHeight="1">
      <c r="A27" s="6"/>
      <c r="B27" s="6"/>
      <c r="C27" s="6"/>
      <c r="D27" s="6"/>
      <c r="E27" s="6"/>
      <c r="F27" s="6"/>
      <c r="G27" s="7"/>
      <c r="H27" s="8"/>
    </row>
    <row r="28" spans="1:8" ht="60.75" customHeight="1">
      <c r="A28" s="6"/>
      <c r="B28" s="6"/>
      <c r="C28" s="6"/>
      <c r="D28" s="6"/>
      <c r="E28" s="6"/>
      <c r="F28" s="6"/>
      <c r="G28" s="7"/>
      <c r="H28" s="8"/>
    </row>
    <row r="29" spans="1:8" ht="21" customHeight="1">
      <c r="A29" s="111" t="s">
        <v>14</v>
      </c>
      <c r="B29" s="111"/>
      <c r="C29" s="111"/>
      <c r="D29" s="111"/>
      <c r="E29" s="111"/>
      <c r="F29" s="111"/>
      <c r="G29" s="5"/>
      <c r="H29" s="5"/>
    </row>
    <row r="30" ht="12.75">
      <c r="G30" s="4"/>
    </row>
    <row r="31" spans="1:8" ht="67.5" customHeight="1">
      <c r="A31" s="112" t="s">
        <v>228</v>
      </c>
      <c r="B31" s="112"/>
      <c r="C31" s="112"/>
      <c r="D31" s="112"/>
      <c r="E31" s="112"/>
      <c r="F31" s="112"/>
      <c r="G31" s="112"/>
      <c r="H31" s="112"/>
    </row>
    <row r="32" spans="1:8" ht="162.75" customHeight="1">
      <c r="A32" s="112" t="s">
        <v>229</v>
      </c>
      <c r="B32" s="112"/>
      <c r="C32" s="112"/>
      <c r="D32" s="112"/>
      <c r="E32" s="112"/>
      <c r="F32" s="112"/>
      <c r="G32" s="112"/>
      <c r="H32" s="112"/>
    </row>
    <row r="33" spans="1:8" ht="37.5" customHeight="1">
      <c r="A33" s="112" t="s">
        <v>15</v>
      </c>
      <c r="B33" s="112"/>
      <c r="C33" s="112"/>
      <c r="D33" s="112"/>
      <c r="E33" s="112"/>
      <c r="F33" s="112"/>
      <c r="G33" s="112"/>
      <c r="H33" s="112"/>
    </row>
    <row r="34" spans="1:8" ht="362.25" customHeight="1">
      <c r="A34" s="10"/>
      <c r="B34" s="10"/>
      <c r="C34" s="10"/>
      <c r="D34" s="10"/>
      <c r="E34" s="10"/>
      <c r="F34" s="10"/>
      <c r="G34" s="11"/>
      <c r="H34" s="11"/>
    </row>
    <row r="35" spans="1:8" ht="22.5" customHeight="1">
      <c r="A35" s="108" t="s">
        <v>16</v>
      </c>
      <c r="B35" s="108"/>
      <c r="C35" s="108"/>
      <c r="D35" s="108"/>
      <c r="E35" s="108"/>
      <c r="F35" s="108"/>
      <c r="G35" s="11"/>
      <c r="H35" s="11"/>
    </row>
    <row r="36" spans="1:8" ht="22.5" customHeight="1">
      <c r="A36" s="10"/>
      <c r="B36" s="10"/>
      <c r="C36" s="10"/>
      <c r="D36" s="10"/>
      <c r="E36" s="10"/>
      <c r="F36" s="10"/>
      <c r="G36" s="11"/>
      <c r="H36" s="11"/>
    </row>
    <row r="37" spans="1:8" ht="32.25" customHeight="1">
      <c r="A37" s="109" t="s">
        <v>17</v>
      </c>
      <c r="B37" s="110"/>
      <c r="C37" s="110"/>
      <c r="D37" s="107"/>
      <c r="E37" s="12" t="s">
        <v>18</v>
      </c>
      <c r="F37" s="13" t="s">
        <v>19</v>
      </c>
      <c r="G37" s="11"/>
      <c r="H37" s="11"/>
    </row>
    <row r="38" spans="1:8" ht="22.5" customHeight="1">
      <c r="A38" s="119" t="s">
        <v>20</v>
      </c>
      <c r="B38" s="120"/>
      <c r="C38" s="120"/>
      <c r="D38" s="121"/>
      <c r="E38" s="13" t="s">
        <v>21</v>
      </c>
      <c r="F38" s="14"/>
      <c r="G38" s="11"/>
      <c r="H38" s="11"/>
    </row>
    <row r="39" spans="1:8" ht="18" customHeight="1">
      <c r="A39" s="113" t="s">
        <v>22</v>
      </c>
      <c r="B39" s="114"/>
      <c r="C39" s="114"/>
      <c r="D39" s="115"/>
      <c r="E39" s="15"/>
      <c r="F39" s="16"/>
      <c r="G39" s="11"/>
      <c r="H39" s="11"/>
    </row>
    <row r="40" spans="1:8" ht="22.5" customHeight="1">
      <c r="A40" s="113" t="s">
        <v>23</v>
      </c>
      <c r="B40" s="114"/>
      <c r="C40" s="114"/>
      <c r="D40" s="115"/>
      <c r="E40" s="17" t="s">
        <v>21</v>
      </c>
      <c r="F40" s="18"/>
      <c r="G40" s="11"/>
      <c r="H40" s="11"/>
    </row>
    <row r="41" spans="1:8" ht="22.5" customHeight="1">
      <c r="A41" s="113" t="s">
        <v>24</v>
      </c>
      <c r="B41" s="114"/>
      <c r="C41" s="114"/>
      <c r="D41" s="115"/>
      <c r="E41" s="17" t="s">
        <v>21</v>
      </c>
      <c r="F41" s="18"/>
      <c r="G41" s="11"/>
      <c r="H41" s="11"/>
    </row>
    <row r="42" spans="1:8" ht="24.75" customHeight="1">
      <c r="A42" s="116" t="s">
        <v>25</v>
      </c>
      <c r="B42" s="117"/>
      <c r="C42" s="117"/>
      <c r="D42" s="118"/>
      <c r="E42" s="17" t="s">
        <v>21</v>
      </c>
      <c r="F42" s="18"/>
      <c r="G42" s="11"/>
      <c r="H42" s="11"/>
    </row>
    <row r="43" spans="1:8" ht="22.5" customHeight="1">
      <c r="A43" s="119" t="s">
        <v>26</v>
      </c>
      <c r="B43" s="120"/>
      <c r="C43" s="120"/>
      <c r="D43" s="121"/>
      <c r="E43" s="13" t="s">
        <v>21</v>
      </c>
      <c r="F43" s="14"/>
      <c r="G43" s="11"/>
      <c r="H43" s="11"/>
    </row>
    <row r="44" spans="1:8" ht="18" customHeight="1">
      <c r="A44" s="113" t="s">
        <v>27</v>
      </c>
      <c r="B44" s="114"/>
      <c r="C44" s="114"/>
      <c r="D44" s="115"/>
      <c r="E44" s="15"/>
      <c r="F44" s="16"/>
      <c r="G44" s="9"/>
      <c r="H44" s="9"/>
    </row>
    <row r="45" spans="1:8" ht="24" customHeight="1">
      <c r="A45" s="113" t="s">
        <v>28</v>
      </c>
      <c r="B45" s="114"/>
      <c r="C45" s="114"/>
      <c r="D45" s="115"/>
      <c r="E45" s="17" t="s">
        <v>21</v>
      </c>
      <c r="F45" s="18"/>
      <c r="G45" s="9"/>
      <c r="H45" s="9"/>
    </row>
    <row r="46" spans="1:8" ht="12.75" customHeight="1">
      <c r="A46" s="9"/>
      <c r="B46" s="9"/>
      <c r="C46" s="9"/>
      <c r="D46" s="9"/>
      <c r="E46" s="9"/>
      <c r="F46" s="9"/>
      <c r="G46" s="9"/>
      <c r="H46" s="9"/>
    </row>
    <row r="47" spans="1:8" ht="8.25" customHeight="1">
      <c r="A47" s="6"/>
      <c r="B47" s="6"/>
      <c r="C47" s="6"/>
      <c r="D47" s="6"/>
      <c r="E47" s="6"/>
      <c r="F47" s="6"/>
      <c r="G47" s="4"/>
      <c r="H47" s="6"/>
    </row>
    <row r="48" spans="1:8" ht="18.75">
      <c r="A48" s="111" t="s">
        <v>29</v>
      </c>
      <c r="B48" s="111"/>
      <c r="C48" s="111"/>
      <c r="D48" s="111"/>
      <c r="E48" s="111"/>
      <c r="F48" s="111"/>
      <c r="G48" s="5"/>
      <c r="H48" s="5"/>
    </row>
    <row r="49" spans="1:8" ht="12.75">
      <c r="A49" s="6"/>
      <c r="B49" s="6"/>
      <c r="C49" s="6"/>
      <c r="D49" s="6"/>
      <c r="E49" s="6"/>
      <c r="F49" s="6"/>
      <c r="G49" s="4"/>
      <c r="H49" s="6"/>
    </row>
    <row r="50" spans="1:8" ht="27" customHeight="1">
      <c r="A50" s="109" t="s">
        <v>17</v>
      </c>
      <c r="B50" s="110"/>
      <c r="C50" s="110"/>
      <c r="D50" s="110"/>
      <c r="E50" s="107"/>
      <c r="F50" s="20" t="s">
        <v>30</v>
      </c>
      <c r="G50" s="21"/>
      <c r="H50" s="21"/>
    </row>
    <row r="51" spans="1:8" ht="28.5" customHeight="1">
      <c r="A51" s="137" t="s">
        <v>31</v>
      </c>
      <c r="B51" s="138"/>
      <c r="C51" s="138"/>
      <c r="D51" s="138"/>
      <c r="E51" s="139"/>
      <c r="F51" s="22"/>
      <c r="G51" s="23"/>
      <c r="H51" s="23"/>
    </row>
    <row r="52" spans="1:8" ht="15.75">
      <c r="A52" s="24" t="s">
        <v>32</v>
      </c>
      <c r="B52" s="25"/>
      <c r="C52" s="25"/>
      <c r="D52" s="25"/>
      <c r="E52" s="25"/>
      <c r="F52" s="26"/>
      <c r="G52" s="23"/>
      <c r="H52" s="23"/>
    </row>
    <row r="53" spans="1:8" ht="20.25" customHeight="1">
      <c r="A53" s="27" t="s">
        <v>33</v>
      </c>
      <c r="B53" s="28"/>
      <c r="C53" s="28"/>
      <c r="D53" s="28"/>
      <c r="E53" s="28"/>
      <c r="F53" s="29"/>
      <c r="G53" s="23"/>
      <c r="H53" s="23"/>
    </row>
    <row r="54" spans="1:8" ht="15.75">
      <c r="A54" s="24" t="s">
        <v>34</v>
      </c>
      <c r="B54" s="25"/>
      <c r="C54" s="25"/>
      <c r="D54" s="25"/>
      <c r="E54" s="25"/>
      <c r="F54" s="26"/>
      <c r="G54" s="23"/>
      <c r="H54" s="23"/>
    </row>
    <row r="55" spans="1:8" ht="20.25" customHeight="1">
      <c r="A55" s="30" t="s">
        <v>35</v>
      </c>
      <c r="B55" s="31"/>
      <c r="C55" s="31"/>
      <c r="D55" s="31"/>
      <c r="E55" s="31"/>
      <c r="F55" s="32"/>
      <c r="G55" s="23"/>
      <c r="H55" s="23"/>
    </row>
    <row r="56" spans="1:8" ht="20.25" customHeight="1">
      <c r="A56" s="33" t="s">
        <v>36</v>
      </c>
      <c r="B56" s="34"/>
      <c r="C56" s="34"/>
      <c r="D56" s="34"/>
      <c r="E56" s="34"/>
      <c r="F56" s="35"/>
      <c r="G56" s="23"/>
      <c r="H56" s="23"/>
    </row>
    <row r="57" spans="1:8" ht="15.75">
      <c r="A57" s="24" t="s">
        <v>34</v>
      </c>
      <c r="B57" s="25"/>
      <c r="C57" s="25"/>
      <c r="D57" s="25"/>
      <c r="E57" s="25"/>
      <c r="F57" s="26"/>
      <c r="G57" s="21"/>
      <c r="H57" s="21"/>
    </row>
    <row r="58" spans="1:8" ht="19.5" customHeight="1">
      <c r="A58" s="30" t="s">
        <v>35</v>
      </c>
      <c r="B58" s="31"/>
      <c r="C58" s="31"/>
      <c r="D58" s="31"/>
      <c r="E58" s="31"/>
      <c r="F58" s="32"/>
      <c r="G58" s="23"/>
      <c r="H58" s="23"/>
    </row>
    <row r="59" spans="1:8" ht="29.25" customHeight="1">
      <c r="A59" s="137" t="s">
        <v>37</v>
      </c>
      <c r="B59" s="138"/>
      <c r="C59" s="138"/>
      <c r="D59" s="138"/>
      <c r="E59" s="139"/>
      <c r="F59" s="22"/>
      <c r="G59" s="23"/>
      <c r="H59" s="23"/>
    </row>
    <row r="60" spans="1:8" ht="15.75">
      <c r="A60" s="24" t="s">
        <v>32</v>
      </c>
      <c r="B60" s="25"/>
      <c r="C60" s="25"/>
      <c r="D60" s="25"/>
      <c r="E60" s="25"/>
      <c r="F60" s="26"/>
      <c r="G60" s="23"/>
      <c r="H60" s="23"/>
    </row>
    <row r="61" spans="1:8" ht="20.25" customHeight="1">
      <c r="A61" s="27" t="s">
        <v>38</v>
      </c>
      <c r="B61" s="28"/>
      <c r="C61" s="28"/>
      <c r="D61" s="28"/>
      <c r="E61" s="28"/>
      <c r="F61" s="29"/>
      <c r="G61" s="23"/>
      <c r="H61" s="23"/>
    </row>
    <row r="62" spans="1:8" ht="19.5" customHeight="1">
      <c r="A62" s="33" t="s">
        <v>39</v>
      </c>
      <c r="B62" s="34"/>
      <c r="C62" s="34"/>
      <c r="D62" s="34"/>
      <c r="E62" s="34"/>
      <c r="F62" s="35"/>
      <c r="G62" s="23"/>
      <c r="H62" s="23"/>
    </row>
    <row r="63" spans="1:8" ht="31.5" customHeight="1">
      <c r="A63" s="137" t="s">
        <v>40</v>
      </c>
      <c r="B63" s="138"/>
      <c r="C63" s="138"/>
      <c r="D63" s="138"/>
      <c r="E63" s="139"/>
      <c r="F63" s="22"/>
      <c r="G63" s="23"/>
      <c r="H63" s="23"/>
    </row>
    <row r="64" spans="1:8" ht="15.75">
      <c r="A64" s="24" t="s">
        <v>32</v>
      </c>
      <c r="B64" s="25"/>
      <c r="C64" s="25"/>
      <c r="D64" s="25"/>
      <c r="E64" s="25"/>
      <c r="F64" s="26"/>
      <c r="G64" s="36"/>
      <c r="H64" s="36"/>
    </row>
    <row r="65" spans="1:8" ht="27.75" customHeight="1">
      <c r="A65" s="27" t="s">
        <v>41</v>
      </c>
      <c r="B65" s="28"/>
      <c r="C65" s="28"/>
      <c r="D65" s="28"/>
      <c r="E65" s="28"/>
      <c r="F65" s="29"/>
      <c r="G65" s="36"/>
      <c r="H65" s="36"/>
    </row>
    <row r="66" ht="165" customHeight="1">
      <c r="G66" s="4"/>
    </row>
    <row r="67" spans="1:8" ht="32.25" customHeight="1">
      <c r="A67" s="111" t="s">
        <v>42</v>
      </c>
      <c r="B67" s="111"/>
      <c r="C67" s="111"/>
      <c r="D67" s="111"/>
      <c r="E67" s="111"/>
      <c r="F67" s="111"/>
      <c r="G67" s="5"/>
      <c r="H67" s="5"/>
    </row>
    <row r="68" spans="1:8" ht="12.75">
      <c r="A68" s="6"/>
      <c r="B68" s="6"/>
      <c r="C68" s="6"/>
      <c r="D68" s="6"/>
      <c r="E68" s="6"/>
      <c r="F68" s="6"/>
      <c r="G68" s="6"/>
      <c r="H68" s="6"/>
    </row>
    <row r="69" spans="1:8" ht="41.25" customHeight="1">
      <c r="A69" s="122" t="s">
        <v>17</v>
      </c>
      <c r="B69" s="123"/>
      <c r="C69" s="126" t="s">
        <v>43</v>
      </c>
      <c r="D69" s="128" t="s">
        <v>44</v>
      </c>
      <c r="E69" s="130" t="s">
        <v>45</v>
      </c>
      <c r="F69" s="132" t="s">
        <v>46</v>
      </c>
      <c r="G69" s="133"/>
      <c r="H69" s="134"/>
    </row>
    <row r="70" spans="1:8" ht="18.75">
      <c r="A70" s="124"/>
      <c r="B70" s="125"/>
      <c r="C70" s="127"/>
      <c r="D70" s="129"/>
      <c r="E70" s="131"/>
      <c r="F70" s="37" t="s">
        <v>47</v>
      </c>
      <c r="G70" s="38" t="s">
        <v>48</v>
      </c>
      <c r="H70" s="38" t="s">
        <v>49</v>
      </c>
    </row>
    <row r="71" spans="1:8" ht="28.5" customHeight="1">
      <c r="A71" s="135" t="s">
        <v>50</v>
      </c>
      <c r="B71" s="136"/>
      <c r="C71" s="40" t="s">
        <v>51</v>
      </c>
      <c r="D71" s="40" t="s">
        <v>51</v>
      </c>
      <c r="E71" s="40" t="s">
        <v>51</v>
      </c>
      <c r="F71" s="41"/>
      <c r="G71" s="42"/>
      <c r="H71" s="42"/>
    </row>
    <row r="72" spans="1:8" ht="21.75" customHeight="1">
      <c r="A72" s="140" t="s">
        <v>52</v>
      </c>
      <c r="B72" s="141"/>
      <c r="C72" s="43" t="s">
        <v>51</v>
      </c>
      <c r="D72" s="43" t="s">
        <v>51</v>
      </c>
      <c r="E72" s="43" t="s">
        <v>51</v>
      </c>
      <c r="F72" s="44">
        <f>F74+F75+F76</f>
        <v>26762110</v>
      </c>
      <c r="G72" s="45">
        <f>G74+G75+G76</f>
        <v>27009210</v>
      </c>
      <c r="H72" s="45">
        <f>H74+H75+H76</f>
        <v>27799410</v>
      </c>
    </row>
    <row r="73" spans="1:8" ht="15" customHeight="1">
      <c r="A73" s="142" t="s">
        <v>34</v>
      </c>
      <c r="B73" s="143"/>
      <c r="C73" s="46"/>
      <c r="D73" s="46"/>
      <c r="E73" s="47"/>
      <c r="F73" s="48"/>
      <c r="G73" s="49"/>
      <c r="H73" s="50"/>
    </row>
    <row r="74" spans="1:8" ht="48.75" customHeight="1">
      <c r="A74" s="116" t="s">
        <v>53</v>
      </c>
      <c r="B74" s="118"/>
      <c r="C74" s="40" t="s">
        <v>51</v>
      </c>
      <c r="D74" s="40" t="s">
        <v>51</v>
      </c>
      <c r="E74" s="40" t="s">
        <v>51</v>
      </c>
      <c r="F74" s="41">
        <f>F82</f>
        <v>23327500</v>
      </c>
      <c r="G74" s="41">
        <f>G82</f>
        <v>23574600</v>
      </c>
      <c r="H74" s="41">
        <f>H82</f>
        <v>24330700</v>
      </c>
    </row>
    <row r="75" spans="1:8" ht="24" customHeight="1">
      <c r="A75" s="116" t="s">
        <v>54</v>
      </c>
      <c r="B75" s="118"/>
      <c r="C75" s="40" t="s">
        <v>51</v>
      </c>
      <c r="D75" s="40" t="s">
        <v>51</v>
      </c>
      <c r="E75" s="40" t="s">
        <v>51</v>
      </c>
      <c r="F75" s="41">
        <f>F197</f>
        <v>2165210</v>
      </c>
      <c r="G75" s="41">
        <f>G197</f>
        <v>2165210</v>
      </c>
      <c r="H75" s="41">
        <f>H197</f>
        <v>2189510</v>
      </c>
    </row>
    <row r="76" spans="1:8" ht="25.5" customHeight="1">
      <c r="A76" s="116" t="s">
        <v>55</v>
      </c>
      <c r="B76" s="118"/>
      <c r="C76" s="40" t="s">
        <v>51</v>
      </c>
      <c r="D76" s="40" t="s">
        <v>51</v>
      </c>
      <c r="E76" s="40" t="s">
        <v>51</v>
      </c>
      <c r="F76" s="42">
        <f>F149</f>
        <v>1269400</v>
      </c>
      <c r="G76" s="42">
        <f>G149</f>
        <v>1269400</v>
      </c>
      <c r="H76" s="42">
        <f>H149</f>
        <v>1279200</v>
      </c>
    </row>
    <row r="77" spans="1:8" ht="21.75" customHeight="1">
      <c r="A77" s="135" t="s">
        <v>56</v>
      </c>
      <c r="B77" s="136"/>
      <c r="C77" s="40" t="s">
        <v>51</v>
      </c>
      <c r="D77" s="40" t="s">
        <v>51</v>
      </c>
      <c r="E77" s="40" t="s">
        <v>51</v>
      </c>
      <c r="F77" s="41"/>
      <c r="G77" s="42"/>
      <c r="H77" s="42"/>
    </row>
    <row r="78" spans="1:8" ht="23.25" customHeight="1">
      <c r="A78" s="140" t="s">
        <v>57</v>
      </c>
      <c r="B78" s="141"/>
      <c r="C78" s="43" t="s">
        <v>51</v>
      </c>
      <c r="D78" s="43" t="s">
        <v>51</v>
      </c>
      <c r="E78" s="43" t="s">
        <v>51</v>
      </c>
      <c r="F78" s="44">
        <f>F80</f>
        <v>26762110</v>
      </c>
      <c r="G78" s="44">
        <f>G80</f>
        <v>27009210</v>
      </c>
      <c r="H78" s="44">
        <f>H80</f>
        <v>27799410</v>
      </c>
    </row>
    <row r="79" spans="1:8" ht="17.25" customHeight="1">
      <c r="A79" s="142" t="s">
        <v>34</v>
      </c>
      <c r="B79" s="143"/>
      <c r="C79" s="46"/>
      <c r="D79" s="46"/>
      <c r="E79" s="47"/>
      <c r="F79" s="48"/>
      <c r="G79" s="49"/>
      <c r="H79" s="50"/>
    </row>
    <row r="80" spans="1:8" ht="38.25" customHeight="1">
      <c r="A80" s="140" t="s">
        <v>58</v>
      </c>
      <c r="B80" s="141"/>
      <c r="C80" s="51"/>
      <c r="D80" s="51"/>
      <c r="E80" s="51"/>
      <c r="F80" s="44">
        <f>F81+F196</f>
        <v>26762110</v>
      </c>
      <c r="G80" s="44">
        <f>G81+G196</f>
        <v>27009210</v>
      </c>
      <c r="H80" s="44">
        <f>H81+H196</f>
        <v>27799410</v>
      </c>
    </row>
    <row r="81" spans="1:8" ht="23.25" customHeight="1">
      <c r="A81" s="144" t="s">
        <v>59</v>
      </c>
      <c r="B81" s="145"/>
      <c r="C81" s="52"/>
      <c r="D81" s="52"/>
      <c r="E81" s="52"/>
      <c r="F81" s="53">
        <f>F82+F149</f>
        <v>24596900</v>
      </c>
      <c r="G81" s="53">
        <f>G82+G149</f>
        <v>24844000</v>
      </c>
      <c r="H81" s="53">
        <f>H82+H149</f>
        <v>25609900</v>
      </c>
    </row>
    <row r="82" spans="1:8" ht="51.75" customHeight="1">
      <c r="A82" s="146" t="s">
        <v>60</v>
      </c>
      <c r="B82" s="147"/>
      <c r="C82" s="52"/>
      <c r="D82" s="52"/>
      <c r="E82" s="52"/>
      <c r="F82" s="54">
        <f>F83+F111+F143</f>
        <v>23327500</v>
      </c>
      <c r="G82" s="54">
        <f>G83+G111+G143</f>
        <v>23574600</v>
      </c>
      <c r="H82" s="54">
        <f>H83+H111+H143</f>
        <v>24330700</v>
      </c>
    </row>
    <row r="83" spans="1:8" ht="21.75" customHeight="1">
      <c r="A83" s="148" t="s">
        <v>61</v>
      </c>
      <c r="B83" s="149"/>
      <c r="C83" s="55"/>
      <c r="D83" s="55"/>
      <c r="E83" s="55"/>
      <c r="F83" s="56">
        <f>F84+F86+F92+F94</f>
        <v>16613700</v>
      </c>
      <c r="G83" s="56">
        <f>G84+G86+G92+G94</f>
        <v>16860800</v>
      </c>
      <c r="H83" s="56">
        <f>H84+H86+H92+H94</f>
        <v>17590400</v>
      </c>
    </row>
    <row r="84" spans="1:8" ht="18" customHeight="1">
      <c r="A84" s="150" t="s">
        <v>62</v>
      </c>
      <c r="B84" s="151"/>
      <c r="C84" s="12" t="s">
        <v>63</v>
      </c>
      <c r="D84" s="57"/>
      <c r="E84" s="58"/>
      <c r="F84" s="42">
        <f>SUM(F85)</f>
        <v>12480800</v>
      </c>
      <c r="G84" s="42">
        <f>SUM(G85)</f>
        <v>12670600</v>
      </c>
      <c r="H84" s="42">
        <f>SUM(H85)</f>
        <v>12836600</v>
      </c>
    </row>
    <row r="85" spans="1:8" ht="17.25" customHeight="1">
      <c r="A85" s="152" t="s">
        <v>64</v>
      </c>
      <c r="B85" s="153"/>
      <c r="C85" s="59"/>
      <c r="D85" s="60">
        <v>211</v>
      </c>
      <c r="E85" s="61" t="s">
        <v>65</v>
      </c>
      <c r="F85" s="62">
        <v>12480800</v>
      </c>
      <c r="G85" s="62">
        <v>12670600</v>
      </c>
      <c r="H85" s="62">
        <v>12836600</v>
      </c>
    </row>
    <row r="86" spans="1:8" ht="19.5" customHeight="1">
      <c r="A86" s="150" t="s">
        <v>66</v>
      </c>
      <c r="B86" s="151"/>
      <c r="C86" s="63" t="s">
        <v>67</v>
      </c>
      <c r="D86" s="61"/>
      <c r="E86" s="64"/>
      <c r="F86" s="42">
        <f>SUM(F87)</f>
        <v>600</v>
      </c>
      <c r="G86" s="42">
        <f>SUM(G87)</f>
        <v>600</v>
      </c>
      <c r="H86" s="42">
        <f>SUM(H87)</f>
        <v>600</v>
      </c>
    </row>
    <row r="87" spans="1:8" ht="17.25" customHeight="1">
      <c r="A87" s="152" t="s">
        <v>68</v>
      </c>
      <c r="B87" s="153"/>
      <c r="C87" s="59"/>
      <c r="D87" s="60">
        <v>212</v>
      </c>
      <c r="E87" s="61" t="s">
        <v>69</v>
      </c>
      <c r="F87" s="62">
        <f>SUM(F88:F91)</f>
        <v>600</v>
      </c>
      <c r="G87" s="62">
        <f>SUM(G88:G91)</f>
        <v>600</v>
      </c>
      <c r="H87" s="62">
        <f>SUM(H88:H91)</f>
        <v>600</v>
      </c>
    </row>
    <row r="88" spans="1:8" ht="17.25" customHeight="1">
      <c r="A88" s="65" t="s">
        <v>70</v>
      </c>
      <c r="B88" s="66"/>
      <c r="C88" s="67"/>
      <c r="D88" s="67"/>
      <c r="E88" s="68" t="s">
        <v>71</v>
      </c>
      <c r="F88" s="69"/>
      <c r="G88" s="70"/>
      <c r="H88" s="70"/>
    </row>
    <row r="89" spans="1:8" ht="17.25" customHeight="1">
      <c r="A89" s="154" t="s">
        <v>72</v>
      </c>
      <c r="B89" s="155"/>
      <c r="C89" s="71"/>
      <c r="D89" s="71"/>
      <c r="E89" s="68" t="s">
        <v>73</v>
      </c>
      <c r="F89" s="69">
        <v>600</v>
      </c>
      <c r="G89" s="70">
        <v>600</v>
      </c>
      <c r="H89" s="70">
        <v>600</v>
      </c>
    </row>
    <row r="90" spans="1:8" ht="17.25" customHeight="1">
      <c r="A90" s="154" t="s">
        <v>74</v>
      </c>
      <c r="B90" s="155"/>
      <c r="C90" s="71"/>
      <c r="D90" s="71"/>
      <c r="E90" s="68" t="s">
        <v>75</v>
      </c>
      <c r="F90" s="69"/>
      <c r="G90" s="70"/>
      <c r="H90" s="70"/>
    </row>
    <row r="91" spans="1:8" ht="17.25" customHeight="1">
      <c r="A91" s="72" t="s">
        <v>76</v>
      </c>
      <c r="B91" s="73"/>
      <c r="C91" s="71"/>
      <c r="D91" s="71"/>
      <c r="E91" s="68" t="s">
        <v>77</v>
      </c>
      <c r="F91" s="69"/>
      <c r="G91" s="70"/>
      <c r="H91" s="70"/>
    </row>
    <row r="92" spans="1:8" ht="29.25" customHeight="1">
      <c r="A92" s="150" t="s">
        <v>78</v>
      </c>
      <c r="B92" s="151"/>
      <c r="C92" s="63" t="s">
        <v>79</v>
      </c>
      <c r="D92" s="61"/>
      <c r="E92" s="64"/>
      <c r="F92" s="42">
        <f>SUM(F93)</f>
        <v>3769200</v>
      </c>
      <c r="G92" s="42">
        <f>SUM(G93)</f>
        <v>3826500</v>
      </c>
      <c r="H92" s="42">
        <f>SUM(H93)</f>
        <v>4390100</v>
      </c>
    </row>
    <row r="93" spans="1:8" ht="19.5" customHeight="1">
      <c r="A93" s="152" t="s">
        <v>80</v>
      </c>
      <c r="B93" s="153"/>
      <c r="C93" s="68"/>
      <c r="D93" s="60">
        <v>213</v>
      </c>
      <c r="E93" s="61" t="s">
        <v>81</v>
      </c>
      <c r="F93" s="62">
        <v>3769200</v>
      </c>
      <c r="G93" s="62">
        <v>3826500</v>
      </c>
      <c r="H93" s="62">
        <v>4390100</v>
      </c>
    </row>
    <row r="94" spans="1:8" ht="31.5" customHeight="1">
      <c r="A94" s="150" t="s">
        <v>82</v>
      </c>
      <c r="B94" s="151"/>
      <c r="C94" s="63" t="s">
        <v>83</v>
      </c>
      <c r="D94" s="61"/>
      <c r="E94" s="74"/>
      <c r="F94" s="42">
        <f>F95+F98+F101+F105+F107+F109</f>
        <v>363100</v>
      </c>
      <c r="G94" s="42">
        <f>G95+G98+G101+G105+G107+G109</f>
        <v>363100</v>
      </c>
      <c r="H94" s="42">
        <f>H95+H98+H101+H105+H107+H109</f>
        <v>363100</v>
      </c>
    </row>
    <row r="95" spans="1:8" ht="17.25" customHeight="1">
      <c r="A95" s="152" t="s">
        <v>84</v>
      </c>
      <c r="B95" s="153"/>
      <c r="C95" s="61"/>
      <c r="D95" s="60">
        <v>221</v>
      </c>
      <c r="E95" s="61" t="s">
        <v>85</v>
      </c>
      <c r="F95" s="62">
        <f>SUM(F96:F97)</f>
        <v>99000</v>
      </c>
      <c r="G95" s="62">
        <f>SUM(G96:G97)</f>
        <v>99000</v>
      </c>
      <c r="H95" s="62">
        <f>SUM(H96:H97)</f>
        <v>99000</v>
      </c>
    </row>
    <row r="96" spans="1:8" ht="17.25" customHeight="1">
      <c r="A96" s="65" t="s">
        <v>86</v>
      </c>
      <c r="B96" s="75"/>
      <c r="C96" s="71"/>
      <c r="D96" s="71"/>
      <c r="E96" s="68" t="s">
        <v>87</v>
      </c>
      <c r="F96" s="69">
        <v>42500</v>
      </c>
      <c r="G96" s="69">
        <v>42500</v>
      </c>
      <c r="H96" s="69">
        <v>42500</v>
      </c>
    </row>
    <row r="97" spans="1:8" ht="17.25" customHeight="1">
      <c r="A97" s="65" t="s">
        <v>88</v>
      </c>
      <c r="B97" s="75"/>
      <c r="C97" s="71"/>
      <c r="D97" s="71"/>
      <c r="E97" s="68" t="s">
        <v>89</v>
      </c>
      <c r="F97" s="69">
        <v>56500</v>
      </c>
      <c r="G97" s="69">
        <v>56500</v>
      </c>
      <c r="H97" s="69">
        <v>56500</v>
      </c>
    </row>
    <row r="98" spans="1:8" ht="17.25" customHeight="1">
      <c r="A98" s="152" t="s">
        <v>90</v>
      </c>
      <c r="B98" s="153"/>
      <c r="C98" s="59"/>
      <c r="D98" s="60">
        <v>225</v>
      </c>
      <c r="E98" s="61" t="s">
        <v>91</v>
      </c>
      <c r="F98" s="62">
        <f>SUM(F99:F100)</f>
        <v>20000</v>
      </c>
      <c r="G98" s="62">
        <f>SUM(G99:G100)</f>
        <v>20000</v>
      </c>
      <c r="H98" s="62">
        <f>SUM(H99:H100)</f>
        <v>20000</v>
      </c>
    </row>
    <row r="99" spans="1:8" ht="17.25" customHeight="1">
      <c r="A99" s="154" t="s">
        <v>92</v>
      </c>
      <c r="B99" s="155"/>
      <c r="C99" s="59"/>
      <c r="D99" s="59"/>
      <c r="E99" s="68" t="s">
        <v>93</v>
      </c>
      <c r="F99" s="69">
        <v>20000</v>
      </c>
      <c r="G99" s="69">
        <v>20000</v>
      </c>
      <c r="H99" s="69">
        <v>20000</v>
      </c>
    </row>
    <row r="100" spans="1:8" ht="17.25" customHeight="1">
      <c r="A100" s="154" t="s">
        <v>94</v>
      </c>
      <c r="B100" s="155"/>
      <c r="C100" s="59"/>
      <c r="D100" s="59"/>
      <c r="E100" s="68" t="s">
        <v>95</v>
      </c>
      <c r="F100" s="69"/>
      <c r="G100" s="69"/>
      <c r="H100" s="69"/>
    </row>
    <row r="101" spans="1:8" ht="17.25" customHeight="1">
      <c r="A101" s="152" t="s">
        <v>96</v>
      </c>
      <c r="B101" s="153"/>
      <c r="C101" s="61"/>
      <c r="D101" s="60">
        <v>226</v>
      </c>
      <c r="E101" s="61" t="s">
        <v>97</v>
      </c>
      <c r="F101" s="62">
        <f>SUM(F102:F104)</f>
        <v>202700</v>
      </c>
      <c r="G101" s="62">
        <f>SUM(G102:G104)</f>
        <v>202700</v>
      </c>
      <c r="H101" s="62">
        <f>SUM(H102:H104)</f>
        <v>202700</v>
      </c>
    </row>
    <row r="102" spans="1:8" ht="17.25" customHeight="1">
      <c r="A102" s="154" t="s">
        <v>98</v>
      </c>
      <c r="B102" s="155"/>
      <c r="C102" s="59"/>
      <c r="D102" s="59"/>
      <c r="E102" s="68" t="s">
        <v>99</v>
      </c>
      <c r="F102" s="69"/>
      <c r="G102" s="69"/>
      <c r="H102" s="69"/>
    </row>
    <row r="103" spans="1:8" ht="30" customHeight="1">
      <c r="A103" s="154" t="s">
        <v>100</v>
      </c>
      <c r="B103" s="155"/>
      <c r="C103" s="59"/>
      <c r="D103" s="59"/>
      <c r="E103" s="68" t="s">
        <v>101</v>
      </c>
      <c r="F103" s="69">
        <v>126900</v>
      </c>
      <c r="G103" s="69">
        <v>126900</v>
      </c>
      <c r="H103" s="69">
        <v>126900</v>
      </c>
    </row>
    <row r="104" spans="1:8" ht="17.25" customHeight="1">
      <c r="A104" s="154" t="s">
        <v>102</v>
      </c>
      <c r="B104" s="155"/>
      <c r="C104" s="59"/>
      <c r="D104" s="59"/>
      <c r="E104" s="68" t="s">
        <v>103</v>
      </c>
      <c r="F104" s="69">
        <v>75800</v>
      </c>
      <c r="G104" s="69">
        <v>75800</v>
      </c>
      <c r="H104" s="69">
        <v>75800</v>
      </c>
    </row>
    <row r="105" spans="1:8" ht="17.25" customHeight="1">
      <c r="A105" s="152" t="s">
        <v>104</v>
      </c>
      <c r="B105" s="153"/>
      <c r="C105" s="61"/>
      <c r="D105" s="60">
        <v>290</v>
      </c>
      <c r="E105" s="61" t="s">
        <v>105</v>
      </c>
      <c r="F105" s="62">
        <f>SUM(F106)</f>
        <v>4200</v>
      </c>
      <c r="G105" s="62">
        <f>SUM(G106)</f>
        <v>4200</v>
      </c>
      <c r="H105" s="62">
        <f>SUM(H106)</f>
        <v>4200</v>
      </c>
    </row>
    <row r="106" spans="1:8" ht="17.25" customHeight="1">
      <c r="A106" s="65" t="s">
        <v>106</v>
      </c>
      <c r="B106" s="66"/>
      <c r="C106" s="59"/>
      <c r="D106" s="59"/>
      <c r="E106" s="68" t="s">
        <v>107</v>
      </c>
      <c r="F106" s="69">
        <v>4200</v>
      </c>
      <c r="G106" s="69">
        <v>4200</v>
      </c>
      <c r="H106" s="69">
        <v>4200</v>
      </c>
    </row>
    <row r="107" spans="1:8" ht="17.25" customHeight="1">
      <c r="A107" s="152" t="s">
        <v>108</v>
      </c>
      <c r="B107" s="153"/>
      <c r="C107" s="61"/>
      <c r="D107" s="60">
        <v>310</v>
      </c>
      <c r="E107" s="61" t="s">
        <v>109</v>
      </c>
      <c r="F107" s="62">
        <f>SUM(F108)</f>
        <v>0</v>
      </c>
      <c r="G107" s="62">
        <f>SUM(G108)</f>
        <v>0</v>
      </c>
      <c r="H107" s="62">
        <f>SUM(H108)</f>
        <v>0</v>
      </c>
    </row>
    <row r="108" spans="1:8" ht="21" customHeight="1">
      <c r="A108" s="154" t="s">
        <v>110</v>
      </c>
      <c r="B108" s="155"/>
      <c r="C108" s="61"/>
      <c r="D108" s="61"/>
      <c r="E108" s="68" t="s">
        <v>111</v>
      </c>
      <c r="F108" s="69"/>
      <c r="G108" s="69"/>
      <c r="H108" s="69"/>
    </row>
    <row r="109" spans="1:8" ht="17.25" customHeight="1">
      <c r="A109" s="152" t="s">
        <v>112</v>
      </c>
      <c r="B109" s="153"/>
      <c r="C109" s="61"/>
      <c r="D109" s="60">
        <v>340</v>
      </c>
      <c r="E109" s="61" t="s">
        <v>113</v>
      </c>
      <c r="F109" s="62">
        <f>SUM(F110)</f>
        <v>37200</v>
      </c>
      <c r="G109" s="62">
        <f>SUM(G110)</f>
        <v>37200</v>
      </c>
      <c r="H109" s="62">
        <f>SUM(H110)</f>
        <v>37200</v>
      </c>
    </row>
    <row r="110" spans="1:8" ht="20.25" customHeight="1">
      <c r="A110" s="154" t="s">
        <v>114</v>
      </c>
      <c r="B110" s="155"/>
      <c r="C110" s="61"/>
      <c r="D110" s="61"/>
      <c r="E110" s="68" t="s">
        <v>115</v>
      </c>
      <c r="F110" s="69">
        <v>37200</v>
      </c>
      <c r="G110" s="69">
        <v>37200</v>
      </c>
      <c r="H110" s="69">
        <v>37200</v>
      </c>
    </row>
    <row r="111" spans="1:8" ht="27" customHeight="1">
      <c r="A111" s="148" t="s">
        <v>116</v>
      </c>
      <c r="B111" s="149"/>
      <c r="C111" s="76"/>
      <c r="D111" s="76"/>
      <c r="E111" s="77"/>
      <c r="F111" s="56">
        <f>F112+F114+F120+F122+F137+F140</f>
        <v>6625800</v>
      </c>
      <c r="G111" s="56">
        <f>G112+G114+G120+G122+G137+G140</f>
        <v>6625800</v>
      </c>
      <c r="H111" s="56">
        <f>H112+H114+H120+H122+H137+H140</f>
        <v>6652300</v>
      </c>
    </row>
    <row r="112" spans="1:8" ht="18" customHeight="1">
      <c r="A112" s="150" t="s">
        <v>62</v>
      </c>
      <c r="B112" s="151"/>
      <c r="C112" s="63" t="s">
        <v>117</v>
      </c>
      <c r="D112" s="61"/>
      <c r="E112" s="78"/>
      <c r="F112" s="42">
        <f>F113</f>
        <v>661600</v>
      </c>
      <c r="G112" s="42">
        <f>G113</f>
        <v>661600</v>
      </c>
      <c r="H112" s="42">
        <f>H113</f>
        <v>661600</v>
      </c>
    </row>
    <row r="113" spans="1:8" ht="18" customHeight="1">
      <c r="A113" s="152" t="s">
        <v>64</v>
      </c>
      <c r="B113" s="153"/>
      <c r="C113" s="59"/>
      <c r="D113" s="60">
        <v>211</v>
      </c>
      <c r="E113" s="61" t="s">
        <v>65</v>
      </c>
      <c r="F113" s="62">
        <v>661600</v>
      </c>
      <c r="G113" s="62">
        <v>661600</v>
      </c>
      <c r="H113" s="62">
        <v>661600</v>
      </c>
    </row>
    <row r="114" spans="1:8" ht="18" customHeight="1">
      <c r="A114" s="150" t="s">
        <v>66</v>
      </c>
      <c r="B114" s="151"/>
      <c r="C114" s="63" t="s">
        <v>118</v>
      </c>
      <c r="D114" s="61"/>
      <c r="E114" s="79"/>
      <c r="F114" s="42">
        <f>SUM(F115)</f>
        <v>12800</v>
      </c>
      <c r="G114" s="42">
        <f>SUM(G115)</f>
        <v>12800</v>
      </c>
      <c r="H114" s="42">
        <f>SUM(H115)</f>
        <v>12800</v>
      </c>
    </row>
    <row r="115" spans="1:8" ht="17.25" customHeight="1">
      <c r="A115" s="152" t="s">
        <v>68</v>
      </c>
      <c r="B115" s="153"/>
      <c r="C115" s="61"/>
      <c r="D115" s="60">
        <v>212</v>
      </c>
      <c r="E115" s="61" t="s">
        <v>69</v>
      </c>
      <c r="F115" s="62">
        <f>SUM(F116:F119)</f>
        <v>12800</v>
      </c>
      <c r="G115" s="62">
        <f>SUM(G116:G119)</f>
        <v>12800</v>
      </c>
      <c r="H115" s="62">
        <f>SUM(H116:H119)</f>
        <v>12800</v>
      </c>
    </row>
    <row r="116" spans="1:8" ht="17.25" customHeight="1">
      <c r="A116" s="65" t="s">
        <v>70</v>
      </c>
      <c r="B116" s="66"/>
      <c r="C116" s="59"/>
      <c r="D116" s="59"/>
      <c r="E116" s="68" t="s">
        <v>71</v>
      </c>
      <c r="F116" s="69">
        <v>2400</v>
      </c>
      <c r="G116" s="69">
        <v>2400</v>
      </c>
      <c r="H116" s="69">
        <v>2400</v>
      </c>
    </row>
    <row r="117" spans="1:8" ht="17.25" customHeight="1">
      <c r="A117" s="154" t="s">
        <v>72</v>
      </c>
      <c r="B117" s="155"/>
      <c r="C117" s="59"/>
      <c r="D117" s="59"/>
      <c r="E117" s="68" t="s">
        <v>73</v>
      </c>
      <c r="F117" s="69"/>
      <c r="G117" s="69"/>
      <c r="H117" s="69"/>
    </row>
    <row r="118" spans="1:8" ht="17.25" customHeight="1">
      <c r="A118" s="154" t="s">
        <v>74</v>
      </c>
      <c r="B118" s="155"/>
      <c r="C118" s="59"/>
      <c r="D118" s="59"/>
      <c r="E118" s="68" t="s">
        <v>75</v>
      </c>
      <c r="F118" s="69">
        <v>2700</v>
      </c>
      <c r="G118" s="69">
        <v>2700</v>
      </c>
      <c r="H118" s="69">
        <v>2700</v>
      </c>
    </row>
    <row r="119" spans="1:8" ht="17.25" customHeight="1">
      <c r="A119" s="72" t="s">
        <v>76</v>
      </c>
      <c r="B119" s="73"/>
      <c r="C119" s="59"/>
      <c r="D119" s="59"/>
      <c r="E119" s="68" t="s">
        <v>77</v>
      </c>
      <c r="F119" s="69">
        <v>7700</v>
      </c>
      <c r="G119" s="69">
        <v>7700</v>
      </c>
      <c r="H119" s="69">
        <v>7700</v>
      </c>
    </row>
    <row r="120" spans="1:8" ht="32.25" customHeight="1">
      <c r="A120" s="150" t="s">
        <v>78</v>
      </c>
      <c r="B120" s="151"/>
      <c r="C120" s="63" t="s">
        <v>119</v>
      </c>
      <c r="D120" s="61"/>
      <c r="E120" s="64"/>
      <c r="F120" s="42">
        <f>F121</f>
        <v>199800</v>
      </c>
      <c r="G120" s="42">
        <f>G121</f>
        <v>199800</v>
      </c>
      <c r="H120" s="42">
        <f>H121</f>
        <v>226300</v>
      </c>
    </row>
    <row r="121" spans="1:8" ht="18.75" customHeight="1">
      <c r="A121" s="152" t="s">
        <v>80</v>
      </c>
      <c r="B121" s="153"/>
      <c r="C121" s="61"/>
      <c r="D121" s="60">
        <v>213</v>
      </c>
      <c r="E121" s="61" t="s">
        <v>81</v>
      </c>
      <c r="F121" s="62">
        <v>199800</v>
      </c>
      <c r="G121" s="62">
        <v>199800</v>
      </c>
      <c r="H121" s="62">
        <v>226300</v>
      </c>
    </row>
    <row r="122" spans="1:8" ht="30.75" customHeight="1">
      <c r="A122" s="150" t="s">
        <v>82</v>
      </c>
      <c r="B122" s="151"/>
      <c r="C122" s="63" t="s">
        <v>120</v>
      </c>
      <c r="D122" s="61"/>
      <c r="E122" s="64"/>
      <c r="F122" s="42">
        <f>F123+F127+F132+F135</f>
        <v>2995300</v>
      </c>
      <c r="G122" s="42">
        <f>G123+G127+G132+G135</f>
        <v>2995300</v>
      </c>
      <c r="H122" s="42">
        <f>H123+H127+H132+H135</f>
        <v>2995300</v>
      </c>
    </row>
    <row r="123" spans="1:8" ht="17.25" customHeight="1">
      <c r="A123" s="152" t="s">
        <v>121</v>
      </c>
      <c r="B123" s="153"/>
      <c r="C123" s="61"/>
      <c r="D123" s="60">
        <v>223</v>
      </c>
      <c r="E123" s="61" t="s">
        <v>122</v>
      </c>
      <c r="F123" s="62">
        <f>SUM(F124:F126)</f>
        <v>2579300</v>
      </c>
      <c r="G123" s="62">
        <f>SUM(G124:G126)</f>
        <v>2579300</v>
      </c>
      <c r="H123" s="62">
        <f>SUM(H124:H126)</f>
        <v>2579300</v>
      </c>
    </row>
    <row r="124" spans="1:8" ht="17.25" customHeight="1">
      <c r="A124" s="154" t="s">
        <v>123</v>
      </c>
      <c r="B124" s="155"/>
      <c r="C124" s="59"/>
      <c r="D124" s="59"/>
      <c r="E124" s="68" t="s">
        <v>124</v>
      </c>
      <c r="F124" s="69">
        <v>1568800</v>
      </c>
      <c r="G124" s="69">
        <v>1568800</v>
      </c>
      <c r="H124" s="69">
        <v>1568800</v>
      </c>
    </row>
    <row r="125" spans="1:8" ht="17.25" customHeight="1">
      <c r="A125" s="154" t="s">
        <v>125</v>
      </c>
      <c r="B125" s="155"/>
      <c r="C125" s="59"/>
      <c r="D125" s="59"/>
      <c r="E125" s="68" t="s">
        <v>126</v>
      </c>
      <c r="F125" s="69">
        <v>829500</v>
      </c>
      <c r="G125" s="69">
        <v>829500</v>
      </c>
      <c r="H125" s="69">
        <v>829500</v>
      </c>
    </row>
    <row r="126" spans="1:8" ht="17.25" customHeight="1">
      <c r="A126" s="154" t="s">
        <v>127</v>
      </c>
      <c r="B126" s="155"/>
      <c r="C126" s="59"/>
      <c r="D126" s="59"/>
      <c r="E126" s="68" t="s">
        <v>128</v>
      </c>
      <c r="F126" s="69">
        <v>181000</v>
      </c>
      <c r="G126" s="69">
        <v>181000</v>
      </c>
      <c r="H126" s="69">
        <v>181000</v>
      </c>
    </row>
    <row r="127" spans="1:8" ht="17.25" customHeight="1">
      <c r="A127" s="152" t="s">
        <v>90</v>
      </c>
      <c r="B127" s="153"/>
      <c r="C127" s="61"/>
      <c r="D127" s="60">
        <v>225</v>
      </c>
      <c r="E127" s="61" t="s">
        <v>91</v>
      </c>
      <c r="F127" s="62">
        <f>SUM(F128:F131)</f>
        <v>336400</v>
      </c>
      <c r="G127" s="62">
        <f>SUM(G128:G131)</f>
        <v>336400</v>
      </c>
      <c r="H127" s="62">
        <f>SUM(H128:H131)</f>
        <v>336400</v>
      </c>
    </row>
    <row r="128" spans="1:8" ht="17.25" customHeight="1">
      <c r="A128" s="154" t="s">
        <v>129</v>
      </c>
      <c r="B128" s="155"/>
      <c r="C128" s="59"/>
      <c r="D128" s="59"/>
      <c r="E128" s="68" t="s">
        <v>130</v>
      </c>
      <c r="F128" s="69">
        <v>24000</v>
      </c>
      <c r="G128" s="69">
        <v>24000</v>
      </c>
      <c r="H128" s="69">
        <v>24000</v>
      </c>
    </row>
    <row r="129" spans="1:8" ht="17.25" customHeight="1">
      <c r="A129" s="154" t="s">
        <v>131</v>
      </c>
      <c r="B129" s="155"/>
      <c r="C129" s="59"/>
      <c r="D129" s="59"/>
      <c r="E129" s="68" t="s">
        <v>93</v>
      </c>
      <c r="F129" s="69">
        <v>74900</v>
      </c>
      <c r="G129" s="69">
        <v>74900</v>
      </c>
      <c r="H129" s="69">
        <v>74900</v>
      </c>
    </row>
    <row r="130" spans="1:8" ht="17.25" customHeight="1">
      <c r="A130" s="154" t="s">
        <v>132</v>
      </c>
      <c r="B130" s="155"/>
      <c r="C130" s="59"/>
      <c r="D130" s="59"/>
      <c r="E130" s="68" t="s">
        <v>133</v>
      </c>
      <c r="F130" s="69">
        <v>56700</v>
      </c>
      <c r="G130" s="69">
        <v>56700</v>
      </c>
      <c r="H130" s="69">
        <v>56700</v>
      </c>
    </row>
    <row r="131" spans="1:8" ht="17.25" customHeight="1">
      <c r="A131" s="154" t="s">
        <v>94</v>
      </c>
      <c r="B131" s="155"/>
      <c r="C131" s="59"/>
      <c r="D131" s="59"/>
      <c r="E131" s="68" t="s">
        <v>95</v>
      </c>
      <c r="F131" s="69">
        <v>180800</v>
      </c>
      <c r="G131" s="69">
        <v>180800</v>
      </c>
      <c r="H131" s="69">
        <v>180800</v>
      </c>
    </row>
    <row r="132" spans="1:8" ht="17.25" customHeight="1">
      <c r="A132" s="152" t="s">
        <v>96</v>
      </c>
      <c r="B132" s="153"/>
      <c r="C132" s="61"/>
      <c r="D132" s="60">
        <v>226</v>
      </c>
      <c r="E132" s="61" t="s">
        <v>97</v>
      </c>
      <c r="F132" s="62">
        <f>SUM(F133:F134)</f>
        <v>75600</v>
      </c>
      <c r="G132" s="62">
        <f>SUM(G133:G134)</f>
        <v>75600</v>
      </c>
      <c r="H132" s="62">
        <f>SUM(H133:H134)</f>
        <v>75600</v>
      </c>
    </row>
    <row r="133" spans="1:8" ht="17.25" customHeight="1">
      <c r="A133" s="154" t="s">
        <v>134</v>
      </c>
      <c r="B133" s="155"/>
      <c r="C133" s="59"/>
      <c r="D133" s="59"/>
      <c r="E133" s="68" t="s">
        <v>135</v>
      </c>
      <c r="F133" s="69">
        <v>35100</v>
      </c>
      <c r="G133" s="69">
        <v>35100</v>
      </c>
      <c r="H133" s="69">
        <v>35100</v>
      </c>
    </row>
    <row r="134" spans="1:8" ht="17.25" customHeight="1">
      <c r="A134" s="154" t="s">
        <v>102</v>
      </c>
      <c r="B134" s="155"/>
      <c r="C134" s="59"/>
      <c r="D134" s="59"/>
      <c r="E134" s="68" t="s">
        <v>103</v>
      </c>
      <c r="F134" s="69">
        <v>40500</v>
      </c>
      <c r="G134" s="69">
        <v>40500</v>
      </c>
      <c r="H134" s="69">
        <v>40500</v>
      </c>
    </row>
    <row r="135" spans="1:8" ht="17.25" customHeight="1">
      <c r="A135" s="152" t="s">
        <v>112</v>
      </c>
      <c r="B135" s="153"/>
      <c r="C135" s="61"/>
      <c r="D135" s="60">
        <v>340</v>
      </c>
      <c r="E135" s="61" t="s">
        <v>113</v>
      </c>
      <c r="F135" s="62">
        <f>SUM(F136:F136)</f>
        <v>4000</v>
      </c>
      <c r="G135" s="62">
        <f>SUM(G136:G136)</f>
        <v>4000</v>
      </c>
      <c r="H135" s="62">
        <f>SUM(H136:H136)</f>
        <v>4000</v>
      </c>
    </row>
    <row r="136" spans="1:8" ht="17.25" customHeight="1">
      <c r="A136" s="156" t="s">
        <v>114</v>
      </c>
      <c r="B136" s="157"/>
      <c r="C136" s="59"/>
      <c r="D136" s="59"/>
      <c r="E136" s="68" t="s">
        <v>115</v>
      </c>
      <c r="F136" s="69">
        <v>4000</v>
      </c>
      <c r="G136" s="69">
        <v>4000</v>
      </c>
      <c r="H136" s="69">
        <v>4000</v>
      </c>
    </row>
    <row r="137" spans="1:8" ht="19.5" customHeight="1">
      <c r="A137" s="150" t="s">
        <v>138</v>
      </c>
      <c r="B137" s="151"/>
      <c r="C137" s="63" t="s">
        <v>139</v>
      </c>
      <c r="D137" s="61"/>
      <c r="E137" s="64"/>
      <c r="F137" s="42">
        <f>F138</f>
        <v>2756300</v>
      </c>
      <c r="G137" s="42">
        <f>G138</f>
        <v>2756300</v>
      </c>
      <c r="H137" s="42">
        <f>H138</f>
        <v>2756300</v>
      </c>
    </row>
    <row r="138" spans="1:8" ht="17.25" customHeight="1">
      <c r="A138" s="152" t="s">
        <v>104</v>
      </c>
      <c r="B138" s="153"/>
      <c r="C138" s="61"/>
      <c r="D138" s="60">
        <v>290</v>
      </c>
      <c r="E138" s="61" t="s">
        <v>105</v>
      </c>
      <c r="F138" s="62">
        <f>SUM(F139:F139)</f>
        <v>2756300</v>
      </c>
      <c r="G138" s="62">
        <f>SUM(G139:G139)</f>
        <v>2756300</v>
      </c>
      <c r="H138" s="62">
        <f>SUM(H139:H139)</f>
        <v>2756300</v>
      </c>
    </row>
    <row r="139" spans="1:8" ht="31.5" customHeight="1">
      <c r="A139" s="156" t="s">
        <v>140</v>
      </c>
      <c r="B139" s="157"/>
      <c r="C139" s="59"/>
      <c r="D139" s="59"/>
      <c r="E139" s="59" t="s">
        <v>141</v>
      </c>
      <c r="F139" s="69">
        <v>2756300</v>
      </c>
      <c r="G139" s="69">
        <v>2756300</v>
      </c>
      <c r="H139" s="69">
        <v>2756300</v>
      </c>
    </row>
    <row r="140" spans="1:8" ht="21.75" customHeight="1">
      <c r="A140" s="158" t="s">
        <v>142</v>
      </c>
      <c r="B140" s="159"/>
      <c r="C140" s="63" t="s">
        <v>143</v>
      </c>
      <c r="D140" s="61"/>
      <c r="E140" s="64"/>
      <c r="F140" s="42">
        <f>SUM(F141)</f>
        <v>0</v>
      </c>
      <c r="G140" s="42">
        <f>SUM(G141)</f>
        <v>0</v>
      </c>
      <c r="H140" s="42">
        <f>SUM(H141)</f>
        <v>0</v>
      </c>
    </row>
    <row r="141" spans="1:8" ht="17.25" customHeight="1">
      <c r="A141" s="152" t="s">
        <v>104</v>
      </c>
      <c r="B141" s="153"/>
      <c r="C141" s="61"/>
      <c r="D141" s="60">
        <v>290</v>
      </c>
      <c r="E141" s="61" t="s">
        <v>105</v>
      </c>
      <c r="F141" s="62">
        <f>SUM(F142:F142)</f>
        <v>0</v>
      </c>
      <c r="G141" s="62">
        <f>SUM(G142:G142)</f>
        <v>0</v>
      </c>
      <c r="H141" s="62">
        <f>SUM(H142:H142)</f>
        <v>0</v>
      </c>
    </row>
    <row r="142" spans="1:8" ht="33.75" customHeight="1">
      <c r="A142" s="156" t="s">
        <v>144</v>
      </c>
      <c r="B142" s="157"/>
      <c r="C142" s="59"/>
      <c r="D142" s="59"/>
      <c r="E142" s="68" t="s">
        <v>141</v>
      </c>
      <c r="F142" s="69"/>
      <c r="G142" s="69"/>
      <c r="H142" s="69"/>
    </row>
    <row r="143" spans="1:8" ht="37.5" customHeight="1">
      <c r="A143" s="148" t="s">
        <v>145</v>
      </c>
      <c r="B143" s="149"/>
      <c r="C143" s="76"/>
      <c r="D143" s="76"/>
      <c r="E143" s="80"/>
      <c r="F143" s="56">
        <f>F144</f>
        <v>88000</v>
      </c>
      <c r="G143" s="56">
        <f>G144</f>
        <v>88000</v>
      </c>
      <c r="H143" s="56">
        <f>H144</f>
        <v>88000</v>
      </c>
    </row>
    <row r="144" spans="1:8" ht="31.5" customHeight="1">
      <c r="A144" s="150" t="s">
        <v>82</v>
      </c>
      <c r="B144" s="151"/>
      <c r="C144" s="63" t="s">
        <v>146</v>
      </c>
      <c r="D144" s="61"/>
      <c r="E144" s="64"/>
      <c r="F144" s="42">
        <f>F145+F147</f>
        <v>88000</v>
      </c>
      <c r="G144" s="42">
        <f>G145+G147</f>
        <v>88000</v>
      </c>
      <c r="H144" s="42">
        <f>H145+H147</f>
        <v>88000</v>
      </c>
    </row>
    <row r="145" spans="1:8" ht="17.25" customHeight="1">
      <c r="A145" s="152" t="s">
        <v>90</v>
      </c>
      <c r="B145" s="153"/>
      <c r="C145" s="61"/>
      <c r="D145" s="60">
        <v>225</v>
      </c>
      <c r="E145" s="61" t="s">
        <v>91</v>
      </c>
      <c r="F145" s="62">
        <f>SUM(F146)</f>
        <v>87500</v>
      </c>
      <c r="G145" s="62">
        <f>SUM(G146)</f>
        <v>87500</v>
      </c>
      <c r="H145" s="62">
        <f>SUM(H146)</f>
        <v>87500</v>
      </c>
    </row>
    <row r="146" spans="1:8" ht="17.25" customHeight="1">
      <c r="A146" s="154" t="s">
        <v>147</v>
      </c>
      <c r="B146" s="155"/>
      <c r="C146" s="59"/>
      <c r="D146" s="59"/>
      <c r="E146" s="68" t="s">
        <v>148</v>
      </c>
      <c r="F146" s="69">
        <v>87500</v>
      </c>
      <c r="G146" s="69">
        <v>87500</v>
      </c>
      <c r="H146" s="69">
        <v>87500</v>
      </c>
    </row>
    <row r="147" spans="1:8" ht="17.25" customHeight="1">
      <c r="A147" s="152" t="s">
        <v>96</v>
      </c>
      <c r="B147" s="153"/>
      <c r="C147" s="61"/>
      <c r="D147" s="60">
        <v>226</v>
      </c>
      <c r="E147" s="61" t="s">
        <v>97</v>
      </c>
      <c r="F147" s="62">
        <f>SUM(F148)</f>
        <v>500</v>
      </c>
      <c r="G147" s="62">
        <f>SUM(G148)</f>
        <v>500</v>
      </c>
      <c r="H147" s="62">
        <f>SUM(H148)</f>
        <v>500</v>
      </c>
    </row>
    <row r="148" spans="1:8" ht="17.25" customHeight="1">
      <c r="A148" s="154" t="s">
        <v>147</v>
      </c>
      <c r="B148" s="155"/>
      <c r="C148" s="59"/>
      <c r="D148" s="59"/>
      <c r="E148" s="68" t="s">
        <v>149</v>
      </c>
      <c r="F148" s="69">
        <v>500</v>
      </c>
      <c r="G148" s="69">
        <v>500</v>
      </c>
      <c r="H148" s="69">
        <v>500</v>
      </c>
    </row>
    <row r="149" spans="1:8" s="3" customFormat="1" ht="38.25" customHeight="1">
      <c r="A149" s="148" t="s">
        <v>150</v>
      </c>
      <c r="B149" s="149"/>
      <c r="C149" s="81"/>
      <c r="D149" s="81"/>
      <c r="E149" s="82"/>
      <c r="F149" s="56">
        <f>F150+F152+F158+F160+F190+F193</f>
        <v>1269400</v>
      </c>
      <c r="G149" s="56">
        <f>G150+G152+G158+G160+G190+G193</f>
        <v>1269400</v>
      </c>
      <c r="H149" s="56">
        <f>H150+H152+H158+H160+H190+H193</f>
        <v>1279200</v>
      </c>
    </row>
    <row r="150" spans="1:8" s="3" customFormat="1" ht="21" customHeight="1">
      <c r="A150" s="150" t="s">
        <v>62</v>
      </c>
      <c r="B150" s="151"/>
      <c r="C150" s="63" t="s">
        <v>117</v>
      </c>
      <c r="D150" s="61"/>
      <c r="E150" s="62"/>
      <c r="F150" s="42">
        <f>SUM(F151)</f>
        <v>245500</v>
      </c>
      <c r="G150" s="42">
        <f>SUM(G151)</f>
        <v>245500</v>
      </c>
      <c r="H150" s="42">
        <f>SUM(H151)</f>
        <v>245500</v>
      </c>
    </row>
    <row r="151" spans="1:8" ht="21" customHeight="1">
      <c r="A151" s="152" t="s">
        <v>64</v>
      </c>
      <c r="B151" s="153"/>
      <c r="C151" s="83"/>
      <c r="D151" s="61">
        <v>211</v>
      </c>
      <c r="E151" s="61" t="s">
        <v>65</v>
      </c>
      <c r="F151" s="62">
        <v>245500</v>
      </c>
      <c r="G151" s="62">
        <v>245500</v>
      </c>
      <c r="H151" s="62">
        <v>245500</v>
      </c>
    </row>
    <row r="152" spans="1:8" ht="21.75" customHeight="1">
      <c r="A152" s="150" t="s">
        <v>66</v>
      </c>
      <c r="B152" s="151"/>
      <c r="C152" s="63" t="s">
        <v>118</v>
      </c>
      <c r="D152" s="61"/>
      <c r="E152" s="64"/>
      <c r="F152" s="42">
        <f>SUM(F153)</f>
        <v>0</v>
      </c>
      <c r="G152" s="42">
        <f>SUM(G153)</f>
        <v>0</v>
      </c>
      <c r="H152" s="42">
        <f>SUM(H153)</f>
        <v>0</v>
      </c>
    </row>
    <row r="153" spans="1:8" ht="17.25" customHeight="1">
      <c r="A153" s="152" t="s">
        <v>68</v>
      </c>
      <c r="B153" s="153"/>
      <c r="C153" s="84"/>
      <c r="D153" s="60">
        <v>212</v>
      </c>
      <c r="E153" s="61" t="s">
        <v>69</v>
      </c>
      <c r="F153" s="62">
        <f>SUM(F154:F157)</f>
        <v>0</v>
      </c>
      <c r="G153" s="62">
        <f>SUM(G154:G157)</f>
        <v>0</v>
      </c>
      <c r="H153" s="62">
        <f>SUM(H154:H157)</f>
        <v>0</v>
      </c>
    </row>
    <row r="154" spans="1:8" ht="17.25" customHeight="1">
      <c r="A154" s="65" t="s">
        <v>70</v>
      </c>
      <c r="B154" s="66"/>
      <c r="C154" s="85"/>
      <c r="D154" s="85"/>
      <c r="E154" s="68" t="s">
        <v>71</v>
      </c>
      <c r="F154" s="69"/>
      <c r="G154" s="69"/>
      <c r="H154" s="69"/>
    </row>
    <row r="155" spans="1:8" ht="17.25" customHeight="1">
      <c r="A155" s="154" t="s">
        <v>72</v>
      </c>
      <c r="B155" s="155"/>
      <c r="C155" s="85"/>
      <c r="D155" s="85"/>
      <c r="E155" s="68" t="s">
        <v>73</v>
      </c>
      <c r="F155" s="69"/>
      <c r="G155" s="69"/>
      <c r="H155" s="69"/>
    </row>
    <row r="156" spans="1:8" ht="17.25" customHeight="1">
      <c r="A156" s="154" t="s">
        <v>74</v>
      </c>
      <c r="B156" s="155"/>
      <c r="C156" s="85"/>
      <c r="D156" s="85"/>
      <c r="E156" s="68" t="s">
        <v>75</v>
      </c>
      <c r="F156" s="69"/>
      <c r="G156" s="69"/>
      <c r="H156" s="69"/>
    </row>
    <row r="157" spans="1:8" ht="17.25" customHeight="1">
      <c r="A157" s="72" t="s">
        <v>76</v>
      </c>
      <c r="B157" s="73"/>
      <c r="C157" s="85"/>
      <c r="D157" s="85"/>
      <c r="E157" s="68" t="s">
        <v>77</v>
      </c>
      <c r="F157" s="69"/>
      <c r="G157" s="69"/>
      <c r="H157" s="69"/>
    </row>
    <row r="158" spans="1:8" ht="30" customHeight="1">
      <c r="A158" s="150" t="s">
        <v>78</v>
      </c>
      <c r="B158" s="151"/>
      <c r="C158" s="63" t="s">
        <v>119</v>
      </c>
      <c r="D158" s="61"/>
      <c r="E158" s="64"/>
      <c r="F158" s="42">
        <f>SUM(F159)</f>
        <v>74200</v>
      </c>
      <c r="G158" s="42">
        <f>SUM(G159)</f>
        <v>74200</v>
      </c>
      <c r="H158" s="42">
        <f>SUM(H159)</f>
        <v>84000</v>
      </c>
    </row>
    <row r="159" spans="1:8" ht="17.25" customHeight="1">
      <c r="A159" s="152" t="s">
        <v>80</v>
      </c>
      <c r="B159" s="153"/>
      <c r="C159" s="84"/>
      <c r="D159" s="60">
        <v>213</v>
      </c>
      <c r="E159" s="61" t="s">
        <v>81</v>
      </c>
      <c r="F159" s="62">
        <v>74200</v>
      </c>
      <c r="G159" s="62">
        <v>74200</v>
      </c>
      <c r="H159" s="62">
        <v>84000</v>
      </c>
    </row>
    <row r="160" spans="1:8" ht="32.25" customHeight="1">
      <c r="A160" s="150" t="s">
        <v>82</v>
      </c>
      <c r="B160" s="151"/>
      <c r="C160" s="63" t="s">
        <v>120</v>
      </c>
      <c r="D160" s="61"/>
      <c r="E160" s="64"/>
      <c r="F160" s="42">
        <f>F161+F164+F168+F173+F177+F179+F184</f>
        <v>949700</v>
      </c>
      <c r="G160" s="42">
        <f>G161+G164+G168+G173+G177+G179+G184</f>
        <v>949700</v>
      </c>
      <c r="H160" s="42">
        <f>H161+H164+H168+H173+H177+H179+H184</f>
        <v>949700</v>
      </c>
    </row>
    <row r="161" spans="1:8" ht="17.25" customHeight="1">
      <c r="A161" s="152" t="s">
        <v>84</v>
      </c>
      <c r="B161" s="153"/>
      <c r="C161" s="61"/>
      <c r="D161" s="60">
        <v>221</v>
      </c>
      <c r="E161" s="61" t="s">
        <v>85</v>
      </c>
      <c r="F161" s="62">
        <f>SUM(F162:F163)</f>
        <v>0</v>
      </c>
      <c r="G161" s="62">
        <f>SUM(G162:G163)</f>
        <v>0</v>
      </c>
      <c r="H161" s="62">
        <f>SUM(H162:H163)</f>
        <v>0</v>
      </c>
    </row>
    <row r="162" spans="1:8" ht="17.25" customHeight="1">
      <c r="A162" s="65" t="s">
        <v>86</v>
      </c>
      <c r="B162" s="66"/>
      <c r="C162" s="59"/>
      <c r="D162" s="59"/>
      <c r="E162" s="68" t="s">
        <v>87</v>
      </c>
      <c r="F162" s="69"/>
      <c r="G162" s="69"/>
      <c r="H162" s="69"/>
    </row>
    <row r="163" spans="1:8" ht="17.25" customHeight="1">
      <c r="A163" s="65" t="s">
        <v>88</v>
      </c>
      <c r="B163" s="66"/>
      <c r="C163" s="59"/>
      <c r="D163" s="59"/>
      <c r="E163" s="68" t="s">
        <v>89</v>
      </c>
      <c r="F163" s="69"/>
      <c r="G163" s="69"/>
      <c r="H163" s="69"/>
    </row>
    <row r="164" spans="1:8" ht="17.25" customHeight="1">
      <c r="A164" s="152" t="s">
        <v>121</v>
      </c>
      <c r="B164" s="153"/>
      <c r="C164" s="61"/>
      <c r="D164" s="60">
        <v>223</v>
      </c>
      <c r="E164" s="61" t="s">
        <v>122</v>
      </c>
      <c r="F164" s="62">
        <f>SUM(F165:F167)</f>
        <v>17800</v>
      </c>
      <c r="G164" s="62">
        <f>SUM(G165:G167)</f>
        <v>17800</v>
      </c>
      <c r="H164" s="62">
        <f>SUM(H165:H167)</f>
        <v>17800</v>
      </c>
    </row>
    <row r="165" spans="1:8" ht="17.25" customHeight="1">
      <c r="A165" s="154" t="s">
        <v>123</v>
      </c>
      <c r="B165" s="155"/>
      <c r="C165" s="59"/>
      <c r="D165" s="59"/>
      <c r="E165" s="68" t="s">
        <v>124</v>
      </c>
      <c r="F165" s="69"/>
      <c r="G165" s="69"/>
      <c r="H165" s="69"/>
    </row>
    <row r="166" spans="1:8" ht="17.25" customHeight="1">
      <c r="A166" s="154" t="s">
        <v>125</v>
      </c>
      <c r="B166" s="155"/>
      <c r="C166" s="59"/>
      <c r="D166" s="59"/>
      <c r="E166" s="68" t="s">
        <v>126</v>
      </c>
      <c r="F166" s="69">
        <v>3800</v>
      </c>
      <c r="G166" s="69">
        <v>3800</v>
      </c>
      <c r="H166" s="69">
        <v>3800</v>
      </c>
    </row>
    <row r="167" spans="1:8" ht="17.25" customHeight="1">
      <c r="A167" s="154" t="s">
        <v>127</v>
      </c>
      <c r="B167" s="155"/>
      <c r="C167" s="59"/>
      <c r="D167" s="59"/>
      <c r="E167" s="68" t="s">
        <v>128</v>
      </c>
      <c r="F167" s="69">
        <v>14000</v>
      </c>
      <c r="G167" s="69">
        <v>14000</v>
      </c>
      <c r="H167" s="69">
        <v>14000</v>
      </c>
    </row>
    <row r="168" spans="1:8" ht="17.25" customHeight="1">
      <c r="A168" s="152" t="s">
        <v>90</v>
      </c>
      <c r="B168" s="153"/>
      <c r="C168" s="61"/>
      <c r="D168" s="60">
        <v>225</v>
      </c>
      <c r="E168" s="61" t="s">
        <v>91</v>
      </c>
      <c r="F168" s="62">
        <f>SUM(F169:F172)</f>
        <v>25200</v>
      </c>
      <c r="G168" s="62">
        <f>SUM(G169:G172)</f>
        <v>25200</v>
      </c>
      <c r="H168" s="62">
        <f>SUM(H169:H172)</f>
        <v>25200</v>
      </c>
    </row>
    <row r="169" spans="1:8" ht="17.25" customHeight="1">
      <c r="A169" s="154" t="s">
        <v>129</v>
      </c>
      <c r="B169" s="155"/>
      <c r="C169" s="61"/>
      <c r="D169" s="61"/>
      <c r="E169" s="68" t="s">
        <v>130</v>
      </c>
      <c r="F169" s="69"/>
      <c r="G169" s="69"/>
      <c r="H169" s="69"/>
    </row>
    <row r="170" spans="1:8" ht="17.25" customHeight="1">
      <c r="A170" s="154" t="s">
        <v>131</v>
      </c>
      <c r="B170" s="155"/>
      <c r="C170" s="61"/>
      <c r="D170" s="61"/>
      <c r="E170" s="68" t="s">
        <v>93</v>
      </c>
      <c r="F170" s="69">
        <v>25200</v>
      </c>
      <c r="G170" s="69">
        <v>25200</v>
      </c>
      <c r="H170" s="69">
        <v>25200</v>
      </c>
    </row>
    <row r="171" spans="1:8" ht="17.25" customHeight="1">
      <c r="A171" s="154" t="s">
        <v>132</v>
      </c>
      <c r="B171" s="155"/>
      <c r="C171" s="61"/>
      <c r="D171" s="61"/>
      <c r="E171" s="68" t="s">
        <v>133</v>
      </c>
      <c r="F171" s="69"/>
      <c r="G171" s="69"/>
      <c r="H171" s="69"/>
    </row>
    <row r="172" spans="1:8" ht="17.25" customHeight="1">
      <c r="A172" s="154" t="s">
        <v>94</v>
      </c>
      <c r="B172" s="155"/>
      <c r="C172" s="61"/>
      <c r="D172" s="61"/>
      <c r="E172" s="68" t="s">
        <v>95</v>
      </c>
      <c r="F172" s="69"/>
      <c r="G172" s="69"/>
      <c r="H172" s="69"/>
    </row>
    <row r="173" spans="1:8" ht="17.25" customHeight="1">
      <c r="A173" s="152" t="s">
        <v>96</v>
      </c>
      <c r="B173" s="153"/>
      <c r="C173" s="61"/>
      <c r="D173" s="60">
        <v>226</v>
      </c>
      <c r="E173" s="61" t="s">
        <v>97</v>
      </c>
      <c r="F173" s="62">
        <f>SUM(F174:F176)</f>
        <v>0</v>
      </c>
      <c r="G173" s="62">
        <f>SUM(G174:G176)</f>
        <v>0</v>
      </c>
      <c r="H173" s="62">
        <f>SUM(H174:H176)</f>
        <v>0</v>
      </c>
    </row>
    <row r="174" spans="1:8" ht="17.25" customHeight="1">
      <c r="A174" s="154" t="s">
        <v>98</v>
      </c>
      <c r="B174" s="155"/>
      <c r="C174" s="61"/>
      <c r="D174" s="61"/>
      <c r="E174" s="68" t="s">
        <v>99</v>
      </c>
      <c r="F174" s="69"/>
      <c r="G174" s="69"/>
      <c r="H174" s="69"/>
    </row>
    <row r="175" spans="1:8" ht="29.25" customHeight="1">
      <c r="A175" s="154" t="s">
        <v>100</v>
      </c>
      <c r="B175" s="155"/>
      <c r="C175" s="61"/>
      <c r="D175" s="61"/>
      <c r="E175" s="68" t="s">
        <v>101</v>
      </c>
      <c r="F175" s="69"/>
      <c r="G175" s="69"/>
      <c r="H175" s="69"/>
    </row>
    <row r="176" spans="1:8" ht="17.25" customHeight="1">
      <c r="A176" s="154" t="s">
        <v>102</v>
      </c>
      <c r="B176" s="155"/>
      <c r="C176" s="61"/>
      <c r="D176" s="61"/>
      <c r="E176" s="68" t="s">
        <v>103</v>
      </c>
      <c r="F176" s="69"/>
      <c r="G176" s="69"/>
      <c r="H176" s="69"/>
    </row>
    <row r="177" spans="1:8" ht="17.25" customHeight="1">
      <c r="A177" s="152" t="s">
        <v>104</v>
      </c>
      <c r="B177" s="153"/>
      <c r="C177" s="61"/>
      <c r="D177" s="60">
        <v>290</v>
      </c>
      <c r="E177" s="61" t="s">
        <v>105</v>
      </c>
      <c r="F177" s="62">
        <f>SUM(F178)</f>
        <v>0</v>
      </c>
      <c r="G177" s="62">
        <f>SUM(G178)</f>
        <v>0</v>
      </c>
      <c r="H177" s="62">
        <f>SUM(H178)</f>
        <v>0</v>
      </c>
    </row>
    <row r="178" spans="1:8" ht="16.5" customHeight="1">
      <c r="A178" s="160" t="s">
        <v>106</v>
      </c>
      <c r="B178" s="161"/>
      <c r="C178" s="61"/>
      <c r="D178" s="61"/>
      <c r="E178" s="59" t="s">
        <v>107</v>
      </c>
      <c r="F178" s="69"/>
      <c r="G178" s="69"/>
      <c r="H178" s="69"/>
    </row>
    <row r="179" spans="1:8" ht="17.25" customHeight="1">
      <c r="A179" s="152" t="s">
        <v>108</v>
      </c>
      <c r="B179" s="153"/>
      <c r="C179" s="61"/>
      <c r="D179" s="60">
        <v>310</v>
      </c>
      <c r="E179" s="61" t="s">
        <v>109</v>
      </c>
      <c r="F179" s="62">
        <f>SUM(F180:F183)</f>
        <v>0</v>
      </c>
      <c r="G179" s="62">
        <f>SUM(G180:G183)</f>
        <v>0</v>
      </c>
      <c r="H179" s="62">
        <f>SUM(H180:H183)</f>
        <v>0</v>
      </c>
    </row>
    <row r="180" spans="1:8" ht="17.25" customHeight="1">
      <c r="A180" s="154" t="s">
        <v>151</v>
      </c>
      <c r="B180" s="155"/>
      <c r="C180" s="61"/>
      <c r="D180" s="60"/>
      <c r="E180" s="68" t="s">
        <v>152</v>
      </c>
      <c r="F180" s="69"/>
      <c r="G180" s="69"/>
      <c r="H180" s="69"/>
    </row>
    <row r="181" spans="1:8" ht="17.25" customHeight="1">
      <c r="A181" s="154" t="s">
        <v>153</v>
      </c>
      <c r="B181" s="155"/>
      <c r="C181" s="61"/>
      <c r="D181" s="60"/>
      <c r="E181" s="68" t="s">
        <v>154</v>
      </c>
      <c r="F181" s="69"/>
      <c r="G181" s="69"/>
      <c r="H181" s="69"/>
    </row>
    <row r="182" spans="1:8" ht="17.25" customHeight="1">
      <c r="A182" s="154" t="s">
        <v>155</v>
      </c>
      <c r="B182" s="155"/>
      <c r="C182" s="61"/>
      <c r="D182" s="60"/>
      <c r="E182" s="68" t="s">
        <v>156</v>
      </c>
      <c r="F182" s="69"/>
      <c r="G182" s="69"/>
      <c r="H182" s="69"/>
    </row>
    <row r="183" spans="1:8" ht="17.25" customHeight="1">
      <c r="A183" s="154" t="s">
        <v>110</v>
      </c>
      <c r="B183" s="155"/>
      <c r="C183" s="59"/>
      <c r="D183" s="59"/>
      <c r="E183" s="68" t="s">
        <v>111</v>
      </c>
      <c r="F183" s="69"/>
      <c r="G183" s="69"/>
      <c r="H183" s="69"/>
    </row>
    <row r="184" spans="1:8" ht="17.25" customHeight="1">
      <c r="A184" s="152" t="s">
        <v>112</v>
      </c>
      <c r="B184" s="153"/>
      <c r="C184" s="61"/>
      <c r="D184" s="60">
        <v>340</v>
      </c>
      <c r="E184" s="61" t="s">
        <v>113</v>
      </c>
      <c r="F184" s="62">
        <f>SUM(F185:F189)</f>
        <v>906700</v>
      </c>
      <c r="G184" s="62">
        <f>SUM(G185:G189)</f>
        <v>906700</v>
      </c>
      <c r="H184" s="62">
        <f>SUM(H185:H189)</f>
        <v>906700</v>
      </c>
    </row>
    <row r="185" spans="1:8" ht="17.25" customHeight="1">
      <c r="A185" s="154" t="s">
        <v>157</v>
      </c>
      <c r="B185" s="155"/>
      <c r="C185" s="61"/>
      <c r="D185" s="60"/>
      <c r="E185" s="68" t="s">
        <v>158</v>
      </c>
      <c r="F185" s="69"/>
      <c r="G185" s="69"/>
      <c r="H185" s="69"/>
    </row>
    <row r="186" spans="1:8" ht="17.25" customHeight="1">
      <c r="A186" s="154" t="s">
        <v>136</v>
      </c>
      <c r="B186" s="155"/>
      <c r="C186" s="61"/>
      <c r="D186" s="60"/>
      <c r="E186" s="68" t="s">
        <v>137</v>
      </c>
      <c r="F186" s="69">
        <v>906700</v>
      </c>
      <c r="G186" s="69">
        <v>906700</v>
      </c>
      <c r="H186" s="69">
        <v>906700</v>
      </c>
    </row>
    <row r="187" spans="1:8" ht="17.25" customHeight="1">
      <c r="A187" s="154" t="s">
        <v>159</v>
      </c>
      <c r="B187" s="155"/>
      <c r="C187" s="61"/>
      <c r="D187" s="60"/>
      <c r="E187" s="68" t="s">
        <v>160</v>
      </c>
      <c r="F187" s="69"/>
      <c r="G187" s="69"/>
      <c r="H187" s="69"/>
    </row>
    <row r="188" spans="1:8" ht="17.25" customHeight="1">
      <c r="A188" s="154" t="s">
        <v>161</v>
      </c>
      <c r="B188" s="155"/>
      <c r="C188" s="61"/>
      <c r="D188" s="60"/>
      <c r="E188" s="68" t="s">
        <v>162</v>
      </c>
      <c r="F188" s="69"/>
      <c r="G188" s="69"/>
      <c r="H188" s="69"/>
    </row>
    <row r="189" spans="1:8" ht="17.25" customHeight="1">
      <c r="A189" s="156" t="s">
        <v>114</v>
      </c>
      <c r="B189" s="157"/>
      <c r="C189" s="59"/>
      <c r="D189" s="59"/>
      <c r="E189" s="68" t="s">
        <v>115</v>
      </c>
      <c r="F189" s="69"/>
      <c r="G189" s="69"/>
      <c r="H189" s="69"/>
    </row>
    <row r="190" spans="1:8" ht="20.25" customHeight="1">
      <c r="A190" s="158" t="s">
        <v>142</v>
      </c>
      <c r="B190" s="159"/>
      <c r="C190" s="63" t="s">
        <v>143</v>
      </c>
      <c r="D190" s="61"/>
      <c r="E190" s="86"/>
      <c r="F190" s="42">
        <f>SUM(F191)</f>
        <v>0</v>
      </c>
      <c r="G190" s="42">
        <f>SUM(G191)</f>
        <v>0</v>
      </c>
      <c r="H190" s="42">
        <f>SUM(H191)</f>
        <v>0</v>
      </c>
    </row>
    <row r="191" spans="1:8" ht="17.25" customHeight="1">
      <c r="A191" s="152" t="s">
        <v>104</v>
      </c>
      <c r="B191" s="153"/>
      <c r="C191" s="61"/>
      <c r="D191" s="60">
        <v>290</v>
      </c>
      <c r="E191" s="61" t="s">
        <v>105</v>
      </c>
      <c r="F191" s="62">
        <f>SUM(F192:F192)</f>
        <v>0</v>
      </c>
      <c r="G191" s="62">
        <f>SUM(G192:G192)</f>
        <v>0</v>
      </c>
      <c r="H191" s="62">
        <f>SUM(H192:H192)</f>
        <v>0</v>
      </c>
    </row>
    <row r="192" spans="1:8" ht="31.5" customHeight="1">
      <c r="A192" s="156" t="s">
        <v>163</v>
      </c>
      <c r="B192" s="157"/>
      <c r="C192" s="59"/>
      <c r="D192" s="59"/>
      <c r="E192" s="68" t="s">
        <v>141</v>
      </c>
      <c r="F192" s="69"/>
      <c r="G192" s="69"/>
      <c r="H192" s="69"/>
    </row>
    <row r="193" spans="1:8" ht="17.25" customHeight="1">
      <c r="A193" s="158" t="s">
        <v>164</v>
      </c>
      <c r="B193" s="159"/>
      <c r="C193" s="63" t="s">
        <v>165</v>
      </c>
      <c r="D193" s="61"/>
      <c r="E193" s="86"/>
      <c r="F193" s="42">
        <f>SUM(F194)</f>
        <v>0</v>
      </c>
      <c r="G193" s="42">
        <f>SUM(G194)</f>
        <v>0</v>
      </c>
      <c r="H193" s="42">
        <f>SUM(H194)</f>
        <v>0</v>
      </c>
    </row>
    <row r="194" spans="1:8" ht="17.25" customHeight="1">
      <c r="A194" s="152" t="s">
        <v>104</v>
      </c>
      <c r="B194" s="153"/>
      <c r="C194" s="64"/>
      <c r="D194" s="60">
        <v>290</v>
      </c>
      <c r="E194" s="61" t="s">
        <v>105</v>
      </c>
      <c r="F194" s="62">
        <f>SUM(F195:F195)</f>
        <v>0</v>
      </c>
      <c r="G194" s="62">
        <f>SUM(G195:G195)</f>
        <v>0</v>
      </c>
      <c r="H194" s="62">
        <f>SUM(H195:H195)</f>
        <v>0</v>
      </c>
    </row>
    <row r="195" spans="1:8" ht="17.25" customHeight="1">
      <c r="A195" s="156" t="s">
        <v>166</v>
      </c>
      <c r="B195" s="157"/>
      <c r="C195" s="87"/>
      <c r="D195" s="87"/>
      <c r="E195" s="88" t="s">
        <v>167</v>
      </c>
      <c r="F195" s="69"/>
      <c r="G195" s="69"/>
      <c r="H195" s="69"/>
    </row>
    <row r="196" spans="1:8" ht="24" customHeight="1">
      <c r="A196" s="144" t="s">
        <v>168</v>
      </c>
      <c r="B196" s="145"/>
      <c r="C196" s="89"/>
      <c r="D196" s="89"/>
      <c r="E196" s="89"/>
      <c r="F196" s="53">
        <f>F197</f>
        <v>2165210</v>
      </c>
      <c r="G196" s="53">
        <f>G197</f>
        <v>2165210</v>
      </c>
      <c r="H196" s="53">
        <f>H197</f>
        <v>2189510</v>
      </c>
    </row>
    <row r="197" spans="1:8" ht="23.25" customHeight="1">
      <c r="A197" s="146" t="s">
        <v>169</v>
      </c>
      <c r="B197" s="147"/>
      <c r="C197" s="52"/>
      <c r="D197" s="52"/>
      <c r="E197" s="52"/>
      <c r="F197" s="90">
        <f>F198+F237+F244+F218+F214</f>
        <v>2165210</v>
      </c>
      <c r="G197" s="90">
        <f>G198+G237+G244+G218+G214</f>
        <v>2165210</v>
      </c>
      <c r="H197" s="90">
        <f>H198+H237+H244+H218+H214</f>
        <v>2189510</v>
      </c>
    </row>
    <row r="198" spans="1:8" ht="21" customHeight="1">
      <c r="A198" s="148" t="s">
        <v>170</v>
      </c>
      <c r="B198" s="149"/>
      <c r="C198" s="91"/>
      <c r="D198" s="91"/>
      <c r="E198" s="91"/>
      <c r="F198" s="56">
        <f>F203+F201+F199</f>
        <v>2024100</v>
      </c>
      <c r="G198" s="56">
        <f>G203+G201+G199</f>
        <v>2024100</v>
      </c>
      <c r="H198" s="56">
        <f>H203+H201+H199</f>
        <v>2048400</v>
      </c>
    </row>
    <row r="199" spans="1:8" ht="21" customHeight="1">
      <c r="A199" s="150" t="s">
        <v>62</v>
      </c>
      <c r="B199" s="151"/>
      <c r="C199" s="63" t="s">
        <v>171</v>
      </c>
      <c r="D199" s="61"/>
      <c r="E199" s="79"/>
      <c r="F199" s="42">
        <f>F200</f>
        <v>610000</v>
      </c>
      <c r="G199" s="42">
        <f>G200</f>
        <v>610000</v>
      </c>
      <c r="H199" s="42">
        <f>H200</f>
        <v>610000</v>
      </c>
    </row>
    <row r="200" spans="1:8" ht="21" customHeight="1">
      <c r="A200" s="152" t="s">
        <v>64</v>
      </c>
      <c r="B200" s="153"/>
      <c r="C200" s="61"/>
      <c r="D200" s="60">
        <v>211</v>
      </c>
      <c r="E200" s="61" t="s">
        <v>65</v>
      </c>
      <c r="F200" s="62">
        <v>610000</v>
      </c>
      <c r="G200" s="62">
        <v>610000</v>
      </c>
      <c r="H200" s="62">
        <v>610000</v>
      </c>
    </row>
    <row r="201" spans="1:8" ht="34.5" customHeight="1">
      <c r="A201" s="150" t="s">
        <v>78</v>
      </c>
      <c r="B201" s="151"/>
      <c r="C201" s="63" t="s">
        <v>172</v>
      </c>
      <c r="D201" s="61"/>
      <c r="E201" s="92"/>
      <c r="F201" s="42">
        <f>F202</f>
        <v>184300</v>
      </c>
      <c r="G201" s="42">
        <f>G202</f>
        <v>184300</v>
      </c>
      <c r="H201" s="42">
        <f>H202</f>
        <v>208600</v>
      </c>
    </row>
    <row r="202" spans="1:8" ht="21" customHeight="1">
      <c r="A202" s="152" t="s">
        <v>80</v>
      </c>
      <c r="B202" s="153"/>
      <c r="C202" s="64"/>
      <c r="D202" s="60">
        <v>213</v>
      </c>
      <c r="E202" s="61" t="s">
        <v>81</v>
      </c>
      <c r="F202" s="62">
        <v>184300</v>
      </c>
      <c r="G202" s="62">
        <v>184300</v>
      </c>
      <c r="H202" s="62">
        <v>208600</v>
      </c>
    </row>
    <row r="203" spans="1:8" ht="30" customHeight="1">
      <c r="A203" s="150" t="s">
        <v>82</v>
      </c>
      <c r="B203" s="151"/>
      <c r="C203" s="63" t="s">
        <v>173</v>
      </c>
      <c r="D203" s="61"/>
      <c r="E203" s="58"/>
      <c r="F203" s="42">
        <f>F204+F206+F209+F211</f>
        <v>1229800</v>
      </c>
      <c r="G203" s="42">
        <f>G204+G206+G209+G211</f>
        <v>1229800</v>
      </c>
      <c r="H203" s="42">
        <f>H204+H206+H209+H211</f>
        <v>1229800</v>
      </c>
    </row>
    <row r="204" spans="1:8" ht="20.25" customHeight="1">
      <c r="A204" s="152" t="s">
        <v>90</v>
      </c>
      <c r="B204" s="153"/>
      <c r="C204" s="61"/>
      <c r="D204" s="60">
        <v>225</v>
      </c>
      <c r="E204" s="61" t="s">
        <v>91</v>
      </c>
      <c r="F204" s="42">
        <f>F205</f>
        <v>0</v>
      </c>
      <c r="G204" s="42">
        <f>G205</f>
        <v>0</v>
      </c>
      <c r="H204" s="42">
        <f>H205</f>
        <v>0</v>
      </c>
    </row>
    <row r="205" spans="1:8" ht="20.25" customHeight="1">
      <c r="A205" s="154" t="s">
        <v>94</v>
      </c>
      <c r="B205" s="155"/>
      <c r="C205" s="61"/>
      <c r="D205" s="61"/>
      <c r="E205" s="68" t="s">
        <v>95</v>
      </c>
      <c r="F205" s="69"/>
      <c r="G205" s="69"/>
      <c r="H205" s="69"/>
    </row>
    <row r="206" spans="1:8" ht="17.25" customHeight="1">
      <c r="A206" s="152" t="s">
        <v>96</v>
      </c>
      <c r="B206" s="153"/>
      <c r="C206" s="64"/>
      <c r="D206" s="60">
        <v>226</v>
      </c>
      <c r="E206" s="61" t="s">
        <v>97</v>
      </c>
      <c r="F206" s="62">
        <f>SUM(F207:F208)</f>
        <v>0</v>
      </c>
      <c r="G206" s="62">
        <f>SUM(G207:G208)</f>
        <v>0</v>
      </c>
      <c r="H206" s="62">
        <f>SUM(H207:H208)</f>
        <v>0</v>
      </c>
    </row>
    <row r="207" spans="1:8" ht="17.25" customHeight="1">
      <c r="A207" s="154" t="s">
        <v>174</v>
      </c>
      <c r="B207" s="155"/>
      <c r="C207" s="61"/>
      <c r="D207" s="61"/>
      <c r="E207" s="68" t="s">
        <v>175</v>
      </c>
      <c r="F207" s="69"/>
      <c r="G207" s="69"/>
      <c r="H207" s="69"/>
    </row>
    <row r="208" spans="1:8" ht="17.25" customHeight="1">
      <c r="A208" s="154" t="s">
        <v>102</v>
      </c>
      <c r="B208" s="155"/>
      <c r="C208" s="61"/>
      <c r="D208" s="61"/>
      <c r="E208" s="68" t="s">
        <v>103</v>
      </c>
      <c r="F208" s="69"/>
      <c r="G208" s="69"/>
      <c r="H208" s="69"/>
    </row>
    <row r="209" spans="1:8" ht="17.25" customHeight="1">
      <c r="A209" s="152" t="s">
        <v>108</v>
      </c>
      <c r="B209" s="153"/>
      <c r="C209" s="61"/>
      <c r="D209" s="60">
        <v>310</v>
      </c>
      <c r="E209" s="61" t="s">
        <v>109</v>
      </c>
      <c r="F209" s="62">
        <f>SUM(F210)</f>
        <v>0</v>
      </c>
      <c r="G209" s="62">
        <f>SUM(G210)</f>
        <v>0</v>
      </c>
      <c r="H209" s="62">
        <f>SUM(H210)</f>
        <v>0</v>
      </c>
    </row>
    <row r="210" spans="1:8" ht="17.25" customHeight="1">
      <c r="A210" s="154" t="s">
        <v>110</v>
      </c>
      <c r="B210" s="155"/>
      <c r="C210" s="61"/>
      <c r="D210" s="61"/>
      <c r="E210" s="68" t="s">
        <v>111</v>
      </c>
      <c r="F210" s="69"/>
      <c r="G210" s="69"/>
      <c r="H210" s="69"/>
    </row>
    <row r="211" spans="1:8" ht="17.25" customHeight="1">
      <c r="A211" s="152" t="s">
        <v>112</v>
      </c>
      <c r="B211" s="153"/>
      <c r="C211" s="64"/>
      <c r="D211" s="60">
        <v>340</v>
      </c>
      <c r="E211" s="61" t="s">
        <v>113</v>
      </c>
      <c r="F211" s="62">
        <f>SUM(F212:F213)</f>
        <v>1229800</v>
      </c>
      <c r="G211" s="62">
        <f>SUM(G212:G213)</f>
        <v>1229800</v>
      </c>
      <c r="H211" s="62">
        <f>SUM(H212:H213)</f>
        <v>1229800</v>
      </c>
    </row>
    <row r="212" spans="1:8" ht="17.25" customHeight="1">
      <c r="A212" s="156" t="s">
        <v>136</v>
      </c>
      <c r="B212" s="157"/>
      <c r="C212" s="87"/>
      <c r="D212" s="87"/>
      <c r="E212" s="68" t="s">
        <v>137</v>
      </c>
      <c r="F212" s="69">
        <v>1229800</v>
      </c>
      <c r="G212" s="69">
        <v>1229800</v>
      </c>
      <c r="H212" s="69">
        <v>1229800</v>
      </c>
    </row>
    <row r="213" spans="1:8" ht="17.25" customHeight="1">
      <c r="A213" s="156" t="s">
        <v>114</v>
      </c>
      <c r="B213" s="157"/>
      <c r="C213" s="87"/>
      <c r="D213" s="87"/>
      <c r="E213" s="68" t="s">
        <v>115</v>
      </c>
      <c r="F213" s="69"/>
      <c r="G213" s="69"/>
      <c r="H213" s="69"/>
    </row>
    <row r="214" spans="1:8" ht="38.25" customHeight="1">
      <c r="A214" s="148" t="s">
        <v>176</v>
      </c>
      <c r="B214" s="149"/>
      <c r="C214" s="93"/>
      <c r="D214" s="93"/>
      <c r="E214" s="93"/>
      <c r="F214" s="56">
        <f>F215</f>
        <v>3900</v>
      </c>
      <c r="G214" s="56">
        <f>G215</f>
        <v>3900</v>
      </c>
      <c r="H214" s="56">
        <f>H215</f>
        <v>3900</v>
      </c>
    </row>
    <row r="215" spans="1:8" ht="32.25" customHeight="1">
      <c r="A215" s="150" t="s">
        <v>82</v>
      </c>
      <c r="B215" s="151"/>
      <c r="C215" s="63" t="s">
        <v>177</v>
      </c>
      <c r="D215" s="61"/>
      <c r="E215" s="87"/>
      <c r="F215" s="42">
        <f aca="true" t="shared" si="0" ref="F215:H216">SUM(F216)</f>
        <v>3900</v>
      </c>
      <c r="G215" s="42">
        <f t="shared" si="0"/>
        <v>3900</v>
      </c>
      <c r="H215" s="42">
        <f t="shared" si="0"/>
        <v>3900</v>
      </c>
    </row>
    <row r="216" spans="1:8" ht="21" customHeight="1">
      <c r="A216" s="152" t="s">
        <v>90</v>
      </c>
      <c r="B216" s="153"/>
      <c r="C216" s="64"/>
      <c r="D216" s="60">
        <v>225</v>
      </c>
      <c r="E216" s="61" t="s">
        <v>91</v>
      </c>
      <c r="F216" s="62">
        <f t="shared" si="0"/>
        <v>3900</v>
      </c>
      <c r="G216" s="62">
        <f t="shared" si="0"/>
        <v>3900</v>
      </c>
      <c r="H216" s="62">
        <f t="shared" si="0"/>
        <v>3900</v>
      </c>
    </row>
    <row r="217" spans="1:8" ht="21" customHeight="1">
      <c r="A217" s="154" t="s">
        <v>94</v>
      </c>
      <c r="B217" s="155"/>
      <c r="C217" s="61"/>
      <c r="D217" s="61"/>
      <c r="E217" s="68" t="s">
        <v>95</v>
      </c>
      <c r="F217" s="69">
        <v>3900</v>
      </c>
      <c r="G217" s="69">
        <v>3900</v>
      </c>
      <c r="H217" s="69">
        <v>3900</v>
      </c>
    </row>
    <row r="218" spans="1:8" ht="36.75" customHeight="1">
      <c r="A218" s="148" t="s">
        <v>178</v>
      </c>
      <c r="B218" s="149"/>
      <c r="C218" s="94"/>
      <c r="D218" s="94"/>
      <c r="E218" s="94"/>
      <c r="F218" s="56">
        <f>F219+F221+F227+F230+F232</f>
        <v>67500</v>
      </c>
      <c r="G218" s="56">
        <f>G219+G221+G227+G230+G232</f>
        <v>67500</v>
      </c>
      <c r="H218" s="56">
        <f>H219+H221+H227+H230+H232</f>
        <v>67500</v>
      </c>
    </row>
    <row r="219" spans="1:8" ht="20.25" customHeight="1">
      <c r="A219" s="150" t="s">
        <v>62</v>
      </c>
      <c r="B219" s="151"/>
      <c r="C219" s="63" t="s">
        <v>179</v>
      </c>
      <c r="D219" s="71"/>
      <c r="E219" s="79"/>
      <c r="F219" s="42">
        <f>F220</f>
        <v>6000</v>
      </c>
      <c r="G219" s="42">
        <f>G220</f>
        <v>6000</v>
      </c>
      <c r="H219" s="42">
        <f>H220</f>
        <v>6000</v>
      </c>
    </row>
    <row r="220" spans="1:8" ht="17.25" customHeight="1">
      <c r="A220" s="152" t="s">
        <v>64</v>
      </c>
      <c r="B220" s="153"/>
      <c r="C220" s="61"/>
      <c r="D220" s="60">
        <v>211</v>
      </c>
      <c r="E220" s="61" t="s">
        <v>65</v>
      </c>
      <c r="F220" s="62">
        <v>6000</v>
      </c>
      <c r="G220" s="62">
        <v>6000</v>
      </c>
      <c r="H220" s="62">
        <v>6000</v>
      </c>
    </row>
    <row r="221" spans="1:8" ht="21.75" customHeight="1">
      <c r="A221" s="150" t="s">
        <v>66</v>
      </c>
      <c r="B221" s="151"/>
      <c r="C221" s="63" t="s">
        <v>180</v>
      </c>
      <c r="D221" s="71"/>
      <c r="E221" s="79"/>
      <c r="F221" s="42">
        <f>SUM(F222:F222)</f>
        <v>4900</v>
      </c>
      <c r="G221" s="42">
        <f>SUM(G222:G222)</f>
        <v>4900</v>
      </c>
      <c r="H221" s="42">
        <f>SUM(H222:H222)</f>
        <v>4900</v>
      </c>
    </row>
    <row r="222" spans="1:8" ht="17.25" customHeight="1">
      <c r="A222" s="152" t="s">
        <v>181</v>
      </c>
      <c r="B222" s="153"/>
      <c r="C222" s="84"/>
      <c r="D222" s="60">
        <v>212</v>
      </c>
      <c r="E222" s="61" t="s">
        <v>69</v>
      </c>
      <c r="F222" s="62">
        <f>SUM(F223:F226)</f>
        <v>4900</v>
      </c>
      <c r="G222" s="62">
        <f>SUM(G223:G226)</f>
        <v>4900</v>
      </c>
      <c r="H222" s="62">
        <f>SUM(H223:H226)</f>
        <v>4900</v>
      </c>
    </row>
    <row r="223" spans="1:8" ht="17.25" customHeight="1">
      <c r="A223" s="162" t="s">
        <v>70</v>
      </c>
      <c r="B223" s="163"/>
      <c r="C223" s="85"/>
      <c r="D223" s="85"/>
      <c r="E223" s="68" t="s">
        <v>71</v>
      </c>
      <c r="F223" s="69">
        <v>900</v>
      </c>
      <c r="G223" s="69">
        <v>900</v>
      </c>
      <c r="H223" s="69">
        <v>900</v>
      </c>
    </row>
    <row r="224" spans="1:8" ht="17.25" customHeight="1">
      <c r="A224" s="162" t="s">
        <v>72</v>
      </c>
      <c r="B224" s="163"/>
      <c r="C224" s="85"/>
      <c r="D224" s="85"/>
      <c r="E224" s="68" t="s">
        <v>73</v>
      </c>
      <c r="F224" s="69"/>
      <c r="G224" s="69"/>
      <c r="H224" s="69"/>
    </row>
    <row r="225" spans="1:8" ht="17.25" customHeight="1">
      <c r="A225" s="162" t="s">
        <v>74</v>
      </c>
      <c r="B225" s="163"/>
      <c r="C225" s="85"/>
      <c r="D225" s="85"/>
      <c r="E225" s="68" t="s">
        <v>75</v>
      </c>
      <c r="F225" s="69">
        <v>2000</v>
      </c>
      <c r="G225" s="69">
        <v>2000</v>
      </c>
      <c r="H225" s="69">
        <v>2000</v>
      </c>
    </row>
    <row r="226" spans="1:8" ht="17.25" customHeight="1">
      <c r="A226" s="162" t="s">
        <v>76</v>
      </c>
      <c r="B226" s="163"/>
      <c r="C226" s="85"/>
      <c r="D226" s="85"/>
      <c r="E226" s="68" t="s">
        <v>77</v>
      </c>
      <c r="F226" s="69">
        <v>2000</v>
      </c>
      <c r="G226" s="69">
        <v>2000</v>
      </c>
      <c r="H226" s="69">
        <v>2000</v>
      </c>
    </row>
    <row r="227" spans="1:8" ht="45.75" customHeight="1">
      <c r="A227" s="150" t="s">
        <v>182</v>
      </c>
      <c r="B227" s="151"/>
      <c r="C227" s="63" t="s">
        <v>183</v>
      </c>
      <c r="D227" s="61"/>
      <c r="E227" s="64"/>
      <c r="F227" s="42">
        <f>SUM(F228:F228)</f>
        <v>29800</v>
      </c>
      <c r="G227" s="42">
        <f>SUM(G228:G228)</f>
        <v>29800</v>
      </c>
      <c r="H227" s="42">
        <f>SUM(H228:H228)</f>
        <v>29800</v>
      </c>
    </row>
    <row r="228" spans="1:8" ht="18.75" customHeight="1">
      <c r="A228" s="152" t="s">
        <v>184</v>
      </c>
      <c r="B228" s="153"/>
      <c r="C228" s="84"/>
      <c r="D228" s="60">
        <v>290</v>
      </c>
      <c r="E228" s="61" t="s">
        <v>105</v>
      </c>
      <c r="F228" s="62">
        <f>SUM(F229)</f>
        <v>29800</v>
      </c>
      <c r="G228" s="62">
        <f>SUM(G229)</f>
        <v>29800</v>
      </c>
      <c r="H228" s="62">
        <f>SUM(H229)</f>
        <v>29800</v>
      </c>
    </row>
    <row r="229" spans="1:8" ht="18.75" customHeight="1">
      <c r="A229" s="156" t="s">
        <v>106</v>
      </c>
      <c r="B229" s="157"/>
      <c r="C229" s="61"/>
      <c r="D229" s="61"/>
      <c r="E229" s="68" t="s">
        <v>107</v>
      </c>
      <c r="F229" s="69">
        <v>29800</v>
      </c>
      <c r="G229" s="69">
        <v>29800</v>
      </c>
      <c r="H229" s="69">
        <v>29800</v>
      </c>
    </row>
    <row r="230" spans="1:8" ht="36" customHeight="1">
      <c r="A230" s="150" t="s">
        <v>78</v>
      </c>
      <c r="B230" s="151"/>
      <c r="C230" s="63" t="s">
        <v>185</v>
      </c>
      <c r="D230" s="61"/>
      <c r="E230" s="64"/>
      <c r="F230" s="42">
        <f>F231</f>
        <v>1800</v>
      </c>
      <c r="G230" s="42">
        <f>G231</f>
        <v>1800</v>
      </c>
      <c r="H230" s="42">
        <f>H231</f>
        <v>1800</v>
      </c>
    </row>
    <row r="231" spans="1:8" ht="22.5" customHeight="1">
      <c r="A231" s="152" t="s">
        <v>80</v>
      </c>
      <c r="B231" s="153"/>
      <c r="C231" s="64"/>
      <c r="D231" s="60">
        <v>213</v>
      </c>
      <c r="E231" s="61" t="s">
        <v>81</v>
      </c>
      <c r="F231" s="62">
        <v>1800</v>
      </c>
      <c r="G231" s="62">
        <v>1800</v>
      </c>
      <c r="H231" s="62">
        <v>1800</v>
      </c>
    </row>
    <row r="232" spans="1:8" ht="32.25" customHeight="1">
      <c r="A232" s="150" t="s">
        <v>82</v>
      </c>
      <c r="B232" s="151"/>
      <c r="C232" s="63" t="s">
        <v>186</v>
      </c>
      <c r="D232" s="60"/>
      <c r="E232" s="61"/>
      <c r="F232" s="42">
        <f>F233+F235</f>
        <v>25000</v>
      </c>
      <c r="G232" s="42">
        <f>G233+G235</f>
        <v>25000</v>
      </c>
      <c r="H232" s="42">
        <f>H233+H235</f>
        <v>25000</v>
      </c>
    </row>
    <row r="233" spans="1:8" ht="22.5" customHeight="1">
      <c r="A233" s="152" t="s">
        <v>187</v>
      </c>
      <c r="B233" s="153"/>
      <c r="C233" s="64"/>
      <c r="D233" s="60">
        <v>222</v>
      </c>
      <c r="E233" s="61" t="s">
        <v>188</v>
      </c>
      <c r="F233" s="62">
        <f>SUM(F234)</f>
        <v>0</v>
      </c>
      <c r="G233" s="62">
        <f>SUM(G234)</f>
        <v>0</v>
      </c>
      <c r="H233" s="62">
        <f>SUM(H234)</f>
        <v>0</v>
      </c>
    </row>
    <row r="234" spans="1:8" ht="22.5" customHeight="1">
      <c r="A234" s="154" t="s">
        <v>189</v>
      </c>
      <c r="B234" s="155"/>
      <c r="C234" s="64"/>
      <c r="D234" s="60"/>
      <c r="E234" s="68" t="s">
        <v>190</v>
      </c>
      <c r="F234" s="69"/>
      <c r="G234" s="69"/>
      <c r="H234" s="69"/>
    </row>
    <row r="235" spans="1:8" ht="22.5" customHeight="1">
      <c r="A235" s="152" t="s">
        <v>96</v>
      </c>
      <c r="B235" s="153"/>
      <c r="C235" s="64"/>
      <c r="D235" s="60">
        <v>226</v>
      </c>
      <c r="E235" s="61" t="s">
        <v>97</v>
      </c>
      <c r="F235" s="62">
        <f>SUM(F236)</f>
        <v>25000</v>
      </c>
      <c r="G235" s="62">
        <f>SUM(G236)</f>
        <v>25000</v>
      </c>
      <c r="H235" s="62">
        <f>SUM(H236)</f>
        <v>25000</v>
      </c>
    </row>
    <row r="236" spans="1:8" ht="22.5" customHeight="1">
      <c r="A236" s="154" t="s">
        <v>191</v>
      </c>
      <c r="B236" s="155"/>
      <c r="C236" s="61"/>
      <c r="D236" s="61"/>
      <c r="E236" s="68" t="s">
        <v>103</v>
      </c>
      <c r="F236" s="69">
        <v>25000</v>
      </c>
      <c r="G236" s="69">
        <v>25000</v>
      </c>
      <c r="H236" s="69">
        <v>25000</v>
      </c>
    </row>
    <row r="237" spans="1:8" ht="24.75" customHeight="1">
      <c r="A237" s="148" t="s">
        <v>192</v>
      </c>
      <c r="B237" s="149"/>
      <c r="C237" s="94"/>
      <c r="D237" s="94"/>
      <c r="E237" s="94"/>
      <c r="F237" s="56">
        <f>F238+F241</f>
        <v>20010</v>
      </c>
      <c r="G237" s="56">
        <f>G238+G241</f>
        <v>20010</v>
      </c>
      <c r="H237" s="56">
        <f>H238+H241</f>
        <v>20010</v>
      </c>
    </row>
    <row r="238" spans="1:8" ht="33.75" customHeight="1">
      <c r="A238" s="150" t="s">
        <v>82</v>
      </c>
      <c r="B238" s="151"/>
      <c r="C238" s="63" t="s">
        <v>193</v>
      </c>
      <c r="D238" s="71"/>
      <c r="E238" s="79"/>
      <c r="F238" s="42">
        <f aca="true" t="shared" si="1" ref="F238:H239">F239</f>
        <v>20010</v>
      </c>
      <c r="G238" s="42">
        <f t="shared" si="1"/>
        <v>20010</v>
      </c>
      <c r="H238" s="42">
        <f t="shared" si="1"/>
        <v>20010</v>
      </c>
    </row>
    <row r="239" spans="1:8" ht="21.75" customHeight="1">
      <c r="A239" s="152" t="s">
        <v>96</v>
      </c>
      <c r="B239" s="153"/>
      <c r="C239" s="84"/>
      <c r="D239" s="60">
        <v>226</v>
      </c>
      <c r="E239" s="61" t="s">
        <v>97</v>
      </c>
      <c r="F239" s="62">
        <f t="shared" si="1"/>
        <v>20010</v>
      </c>
      <c r="G239" s="62">
        <f t="shared" si="1"/>
        <v>20010</v>
      </c>
      <c r="H239" s="62">
        <f t="shared" si="1"/>
        <v>20010</v>
      </c>
    </row>
    <row r="240" spans="1:8" ht="17.25" customHeight="1">
      <c r="A240" s="156" t="s">
        <v>194</v>
      </c>
      <c r="B240" s="157"/>
      <c r="C240" s="59"/>
      <c r="D240" s="59"/>
      <c r="E240" s="68" t="s">
        <v>103</v>
      </c>
      <c r="F240" s="69">
        <v>20010</v>
      </c>
      <c r="G240" s="69">
        <v>20010</v>
      </c>
      <c r="H240" s="69">
        <v>20010</v>
      </c>
    </row>
    <row r="241" spans="1:8" ht="31.5" customHeight="1">
      <c r="A241" s="150" t="s">
        <v>82</v>
      </c>
      <c r="B241" s="151"/>
      <c r="C241" s="63" t="s">
        <v>195</v>
      </c>
      <c r="D241" s="71"/>
      <c r="E241" s="79"/>
      <c r="F241" s="62">
        <f aca="true" t="shared" si="2" ref="F241:H242">F242</f>
        <v>0</v>
      </c>
      <c r="G241" s="62">
        <f t="shared" si="2"/>
        <v>0</v>
      </c>
      <c r="H241" s="62">
        <f t="shared" si="2"/>
        <v>0</v>
      </c>
    </row>
    <row r="242" spans="1:8" ht="18.75" customHeight="1">
      <c r="A242" s="152" t="s">
        <v>112</v>
      </c>
      <c r="B242" s="153"/>
      <c r="C242" s="95"/>
      <c r="D242" s="60">
        <v>340</v>
      </c>
      <c r="E242" s="61" t="s">
        <v>113</v>
      </c>
      <c r="F242" s="62">
        <f t="shared" si="2"/>
        <v>0</v>
      </c>
      <c r="G242" s="62">
        <f t="shared" si="2"/>
        <v>0</v>
      </c>
      <c r="H242" s="62">
        <f t="shared" si="2"/>
        <v>0</v>
      </c>
    </row>
    <row r="243" spans="1:8" ht="17.25" customHeight="1">
      <c r="A243" s="156" t="s">
        <v>196</v>
      </c>
      <c r="B243" s="157"/>
      <c r="C243" s="87"/>
      <c r="D243" s="87"/>
      <c r="E243" s="68" t="s">
        <v>137</v>
      </c>
      <c r="F243" s="69"/>
      <c r="G243" s="69"/>
      <c r="H243" s="69"/>
    </row>
    <row r="244" spans="1:8" ht="24" customHeight="1">
      <c r="A244" s="148" t="s">
        <v>197</v>
      </c>
      <c r="B244" s="149"/>
      <c r="C244" s="94"/>
      <c r="D244" s="94"/>
      <c r="E244" s="94"/>
      <c r="F244" s="56">
        <f>F245+F248</f>
        <v>49700</v>
      </c>
      <c r="G244" s="56">
        <f>G245+G248</f>
        <v>49700</v>
      </c>
      <c r="H244" s="56">
        <f>H245+H248</f>
        <v>49700</v>
      </c>
    </row>
    <row r="245" spans="1:8" ht="32.25" customHeight="1">
      <c r="A245" s="150" t="s">
        <v>82</v>
      </c>
      <c r="B245" s="151"/>
      <c r="C245" s="63" t="s">
        <v>198</v>
      </c>
      <c r="D245" s="71"/>
      <c r="E245" s="79"/>
      <c r="F245" s="62">
        <f aca="true" t="shared" si="3" ref="F245:H246">F246</f>
        <v>49700</v>
      </c>
      <c r="G245" s="62">
        <f t="shared" si="3"/>
        <v>49700</v>
      </c>
      <c r="H245" s="62">
        <f t="shared" si="3"/>
        <v>49700</v>
      </c>
    </row>
    <row r="246" spans="1:8" ht="17.25" customHeight="1">
      <c r="A246" s="152" t="s">
        <v>96</v>
      </c>
      <c r="B246" s="153"/>
      <c r="C246" s="83"/>
      <c r="D246" s="61">
        <v>226</v>
      </c>
      <c r="E246" s="61" t="s">
        <v>97</v>
      </c>
      <c r="F246" s="62">
        <f t="shared" si="3"/>
        <v>49700</v>
      </c>
      <c r="G246" s="62">
        <f t="shared" si="3"/>
        <v>49700</v>
      </c>
      <c r="H246" s="62">
        <f t="shared" si="3"/>
        <v>49700</v>
      </c>
    </row>
    <row r="247" spans="1:8" ht="17.25" customHeight="1">
      <c r="A247" s="156" t="s">
        <v>194</v>
      </c>
      <c r="B247" s="157"/>
      <c r="C247" s="59"/>
      <c r="D247" s="59"/>
      <c r="E247" s="68" t="s">
        <v>103</v>
      </c>
      <c r="F247" s="69">
        <v>49700</v>
      </c>
      <c r="G247" s="69">
        <v>49700</v>
      </c>
      <c r="H247" s="69">
        <v>49700</v>
      </c>
    </row>
    <row r="248" spans="1:8" ht="31.5" customHeight="1">
      <c r="A248" s="150" t="s">
        <v>82</v>
      </c>
      <c r="B248" s="151"/>
      <c r="C248" s="63" t="s">
        <v>199</v>
      </c>
      <c r="D248" s="71"/>
      <c r="E248" s="58"/>
      <c r="F248" s="62">
        <f aca="true" t="shared" si="4" ref="F248:H249">F249</f>
        <v>0</v>
      </c>
      <c r="G248" s="62">
        <f t="shared" si="4"/>
        <v>0</v>
      </c>
      <c r="H248" s="62">
        <f t="shared" si="4"/>
        <v>0</v>
      </c>
    </row>
    <row r="249" spans="1:8" ht="17.25" customHeight="1">
      <c r="A249" s="152" t="s">
        <v>112</v>
      </c>
      <c r="B249" s="153"/>
      <c r="C249" s="95"/>
      <c r="D249" s="60">
        <v>340</v>
      </c>
      <c r="E249" s="61" t="s">
        <v>113</v>
      </c>
      <c r="F249" s="62">
        <f t="shared" si="4"/>
        <v>0</v>
      </c>
      <c r="G249" s="62">
        <f t="shared" si="4"/>
        <v>0</v>
      </c>
      <c r="H249" s="62">
        <f t="shared" si="4"/>
        <v>0</v>
      </c>
    </row>
    <row r="250" spans="1:8" ht="21.75" customHeight="1">
      <c r="A250" s="156" t="s">
        <v>196</v>
      </c>
      <c r="B250" s="157"/>
      <c r="C250" s="87"/>
      <c r="D250" s="87"/>
      <c r="E250" s="68" t="s">
        <v>137</v>
      </c>
      <c r="F250" s="69"/>
      <c r="G250" s="69"/>
      <c r="H250" s="69"/>
    </row>
  </sheetData>
  <sheetProtection/>
  <mergeCells count="197">
    <mergeCell ref="A241:B241"/>
    <mergeCell ref="A242:B242"/>
    <mergeCell ref="A19:D19"/>
    <mergeCell ref="A9:E9"/>
    <mergeCell ref="A22:D22"/>
    <mergeCell ref="A237:B237"/>
    <mergeCell ref="A238:B238"/>
    <mergeCell ref="A239:B239"/>
    <mergeCell ref="A240:B240"/>
    <mergeCell ref="A249:B249"/>
    <mergeCell ref="A250:B250"/>
    <mergeCell ref="A243:B243"/>
    <mergeCell ref="A244:B244"/>
    <mergeCell ref="A245:B245"/>
    <mergeCell ref="A246:B246"/>
    <mergeCell ref="A247:B247"/>
    <mergeCell ref="A248:B248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61:B161"/>
    <mergeCell ref="A164:B164"/>
    <mergeCell ref="A149:B149"/>
    <mergeCell ref="A150:B150"/>
    <mergeCell ref="A151:B151"/>
    <mergeCell ref="A152:B152"/>
    <mergeCell ref="A153:B153"/>
    <mergeCell ref="A155:B155"/>
    <mergeCell ref="A156:B156"/>
    <mergeCell ref="A158:B158"/>
    <mergeCell ref="A159:B159"/>
    <mergeCell ref="A160:B160"/>
    <mergeCell ref="A147:B147"/>
    <mergeCell ref="A148:B148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37:B137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13:B113"/>
    <mergeCell ref="A114:B114"/>
    <mergeCell ref="A115:B115"/>
    <mergeCell ref="A117:B117"/>
    <mergeCell ref="A118:B118"/>
    <mergeCell ref="A120:B120"/>
    <mergeCell ref="A121:B121"/>
    <mergeCell ref="A122:B122"/>
    <mergeCell ref="A123:B123"/>
    <mergeCell ref="A124:B124"/>
    <mergeCell ref="A111:B111"/>
    <mergeCell ref="A112:B112"/>
    <mergeCell ref="A100:B100"/>
    <mergeCell ref="A101:B101"/>
    <mergeCell ref="A102:B102"/>
    <mergeCell ref="A103:B103"/>
    <mergeCell ref="A104:B104"/>
    <mergeCell ref="A105:B105"/>
    <mergeCell ref="A107:B107"/>
    <mergeCell ref="A108:B108"/>
    <mergeCell ref="A109:B109"/>
    <mergeCell ref="A110:B110"/>
    <mergeCell ref="A98:B98"/>
    <mergeCell ref="A99:B99"/>
    <mergeCell ref="A84:B84"/>
    <mergeCell ref="A85:B85"/>
    <mergeCell ref="A86:B86"/>
    <mergeCell ref="A87:B87"/>
    <mergeCell ref="A89:B89"/>
    <mergeCell ref="A90:B90"/>
    <mergeCell ref="A92:B92"/>
    <mergeCell ref="A93:B93"/>
    <mergeCell ref="A94:B94"/>
    <mergeCell ref="A95:B95"/>
    <mergeCell ref="A82:B82"/>
    <mergeCell ref="A83:B83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F69:H69"/>
    <mergeCell ref="A71:B71"/>
    <mergeCell ref="A48:F48"/>
    <mergeCell ref="A50:E50"/>
    <mergeCell ref="A51:E51"/>
    <mergeCell ref="A59:E59"/>
    <mergeCell ref="A63:E63"/>
    <mergeCell ref="A67:F67"/>
    <mergeCell ref="A69:B70"/>
    <mergeCell ref="C69:C70"/>
    <mergeCell ref="D69:D70"/>
    <mergeCell ref="E69:E70"/>
    <mergeCell ref="A42:D42"/>
    <mergeCell ref="A43:D43"/>
    <mergeCell ref="A44:D44"/>
    <mergeCell ref="A45:D45"/>
    <mergeCell ref="A29:F29"/>
    <mergeCell ref="A31:H31"/>
    <mergeCell ref="A40:D40"/>
    <mergeCell ref="A41:D41"/>
    <mergeCell ref="A32:H32"/>
    <mergeCell ref="A33:H33"/>
    <mergeCell ref="A35:F35"/>
    <mergeCell ref="A37:D37"/>
    <mergeCell ref="A38:D38"/>
    <mergeCell ref="A39:D39"/>
  </mergeCells>
  <printOptions/>
  <pageMargins left="0.1968503937007874" right="0.2362204724409449" top="0.2755905511811024" bottom="0.2362204724409449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"/>
  <sheetViews>
    <sheetView tabSelected="1" zoomScaleSheetLayoutView="70" zoomScalePageLayoutView="0" workbookViewId="0" topLeftCell="A1">
      <selection activeCell="G19" sqref="G19"/>
    </sheetView>
  </sheetViews>
  <sheetFormatPr defaultColWidth="9.00390625" defaultRowHeight="12.75"/>
  <cols>
    <col min="1" max="1" width="58.75390625" style="0" customWidth="1"/>
    <col min="2" max="2" width="9.00390625" style="0" customWidth="1"/>
    <col min="3" max="3" width="14.75390625" style="0" customWidth="1"/>
    <col min="4" max="4" width="14.125" style="0" customWidth="1"/>
    <col min="5" max="5" width="14.625" style="0" customWidth="1"/>
    <col min="6" max="7" width="13.75390625" style="0" customWidth="1"/>
    <col min="8" max="8" width="12.125" style="0" customWidth="1"/>
    <col min="9" max="9" width="13.125" style="0" customWidth="1"/>
    <col min="10" max="10" width="12.375" style="0" customWidth="1"/>
    <col min="11" max="11" width="12.125" style="0" customWidth="1"/>
  </cols>
  <sheetData>
    <row r="1" spans="1:11" ht="27" customHeight="1">
      <c r="A1" s="164" t="s">
        <v>200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9" ht="18" customHeight="1">
      <c r="A2" s="96"/>
      <c r="B2" s="96"/>
      <c r="C2" s="96"/>
      <c r="D2" s="96"/>
      <c r="E2" s="97"/>
      <c r="F2" s="97"/>
      <c r="G2" s="97"/>
      <c r="H2" s="97"/>
      <c r="I2" s="97"/>
    </row>
    <row r="3" spans="1:11" ht="36.75" customHeight="1">
      <c r="A3" s="165" t="s">
        <v>17</v>
      </c>
      <c r="B3" s="128" t="s">
        <v>201</v>
      </c>
      <c r="C3" s="169" t="s">
        <v>202</v>
      </c>
      <c r="D3" s="169"/>
      <c r="E3" s="169"/>
      <c r="F3" s="169"/>
      <c r="G3" s="169"/>
      <c r="H3" s="169"/>
      <c r="I3" s="169"/>
      <c r="J3" s="169"/>
      <c r="K3" s="169"/>
    </row>
    <row r="4" spans="1:11" ht="18" customHeight="1">
      <c r="A4" s="166"/>
      <c r="B4" s="168"/>
      <c r="C4" s="170" t="s">
        <v>203</v>
      </c>
      <c r="D4" s="170"/>
      <c r="E4" s="170"/>
      <c r="F4" s="171" t="s">
        <v>34</v>
      </c>
      <c r="G4" s="171"/>
      <c r="H4" s="171"/>
      <c r="I4" s="171"/>
      <c r="J4" s="171"/>
      <c r="K4" s="171"/>
    </row>
    <row r="5" spans="1:11" ht="72.75" customHeight="1">
      <c r="A5" s="166"/>
      <c r="B5" s="168"/>
      <c r="C5" s="170"/>
      <c r="D5" s="170"/>
      <c r="E5" s="170"/>
      <c r="F5" s="172" t="s">
        <v>204</v>
      </c>
      <c r="G5" s="173"/>
      <c r="H5" s="174"/>
      <c r="I5" s="171" t="s">
        <v>205</v>
      </c>
      <c r="J5" s="171"/>
      <c r="K5" s="171"/>
    </row>
    <row r="6" spans="1:11" ht="70.5" customHeight="1">
      <c r="A6" s="167"/>
      <c r="B6" s="129"/>
      <c r="C6" s="98" t="s">
        <v>206</v>
      </c>
      <c r="D6" s="98" t="s">
        <v>207</v>
      </c>
      <c r="E6" s="99" t="s">
        <v>208</v>
      </c>
      <c r="F6" s="98" t="s">
        <v>206</v>
      </c>
      <c r="G6" s="98" t="s">
        <v>207</v>
      </c>
      <c r="H6" s="99" t="s">
        <v>208</v>
      </c>
      <c r="I6" s="98" t="s">
        <v>206</v>
      </c>
      <c r="J6" s="98" t="s">
        <v>207</v>
      </c>
      <c r="K6" s="99" t="s">
        <v>208</v>
      </c>
    </row>
    <row r="7" spans="1:11" ht="32.25" customHeight="1">
      <c r="A7" s="39" t="s">
        <v>209</v>
      </c>
      <c r="B7" s="100"/>
      <c r="C7" s="190">
        <v>5724510</v>
      </c>
      <c r="D7" s="190">
        <v>5724510</v>
      </c>
      <c r="E7" s="190">
        <v>5724510</v>
      </c>
      <c r="F7" s="190">
        <v>5724510</v>
      </c>
      <c r="G7" s="190">
        <v>5724510</v>
      </c>
      <c r="H7" s="190">
        <v>5724510</v>
      </c>
      <c r="I7" s="101"/>
      <c r="J7" s="102"/>
      <c r="K7" s="102"/>
    </row>
    <row r="8" spans="1:11" ht="18" customHeight="1">
      <c r="A8" s="19" t="s">
        <v>210</v>
      </c>
      <c r="B8" s="100"/>
      <c r="C8" s="100"/>
      <c r="D8" s="100"/>
      <c r="E8" s="101"/>
      <c r="F8" s="101"/>
      <c r="G8" s="101"/>
      <c r="H8" s="101"/>
      <c r="I8" s="101"/>
      <c r="J8" s="102"/>
      <c r="K8" s="102"/>
    </row>
    <row r="9" spans="1:11" ht="28.5" customHeight="1">
      <c r="A9" s="19" t="s">
        <v>211</v>
      </c>
      <c r="B9" s="100"/>
      <c r="C9" s="100"/>
      <c r="D9" s="100"/>
      <c r="E9" s="101"/>
      <c r="F9" s="101"/>
      <c r="G9" s="101"/>
      <c r="H9" s="101"/>
      <c r="I9" s="101"/>
      <c r="J9" s="102"/>
      <c r="K9" s="102"/>
    </row>
    <row r="10" spans="1:11" ht="18" customHeight="1">
      <c r="A10" s="19" t="s">
        <v>212</v>
      </c>
      <c r="B10" s="100"/>
      <c r="C10" s="190">
        <v>5724510</v>
      </c>
      <c r="D10" s="190">
        <v>5724510</v>
      </c>
      <c r="E10" s="190">
        <v>5724510</v>
      </c>
      <c r="F10" s="190">
        <v>5724510</v>
      </c>
      <c r="G10" s="190">
        <v>5724510</v>
      </c>
      <c r="H10" s="190">
        <v>5724510</v>
      </c>
      <c r="I10" s="101"/>
      <c r="J10" s="102"/>
      <c r="K10" s="102"/>
    </row>
    <row r="11" spans="1:11" ht="18" customHeight="1">
      <c r="A11" s="103"/>
      <c r="B11" s="100"/>
      <c r="C11" s="100"/>
      <c r="D11" s="100"/>
      <c r="E11" s="101"/>
      <c r="F11" s="101"/>
      <c r="G11" s="101"/>
      <c r="H11" s="101"/>
      <c r="I11" s="101"/>
      <c r="J11" s="102"/>
      <c r="K11" s="102"/>
    </row>
    <row r="12" spans="1:9" ht="18" customHeight="1">
      <c r="A12" s="96"/>
      <c r="B12" s="96"/>
      <c r="C12" s="96"/>
      <c r="D12" s="96"/>
      <c r="E12" s="97"/>
      <c r="F12" s="97"/>
      <c r="G12" s="97"/>
      <c r="H12" s="97"/>
      <c r="I12" s="97"/>
    </row>
    <row r="13" spans="1:9" ht="18" customHeight="1">
      <c r="A13" s="96"/>
      <c r="B13" s="96"/>
      <c r="C13" s="96"/>
      <c r="D13" s="96"/>
      <c r="E13" s="97"/>
      <c r="F13" s="97"/>
      <c r="G13" s="97"/>
      <c r="H13" s="97"/>
      <c r="I13" s="97"/>
    </row>
    <row r="14" spans="1:5" ht="18.75" customHeight="1">
      <c r="A14" t="s">
        <v>225</v>
      </c>
      <c r="C14" t="s">
        <v>213</v>
      </c>
      <c r="E14" t="s">
        <v>226</v>
      </c>
    </row>
    <row r="15" spans="3:8" ht="17.25" customHeight="1">
      <c r="C15" s="104" t="s">
        <v>214</v>
      </c>
      <c r="D15" s="105"/>
      <c r="E15" s="105" t="s">
        <v>215</v>
      </c>
      <c r="H15" s="105"/>
    </row>
    <row r="16" ht="15" customHeight="1"/>
    <row r="17" spans="1:5" ht="23.25" customHeight="1">
      <c r="A17" t="s">
        <v>216</v>
      </c>
      <c r="C17" t="s">
        <v>213</v>
      </c>
      <c r="E17" t="s">
        <v>227</v>
      </c>
    </row>
    <row r="18" spans="3:8" ht="12.75">
      <c r="C18" s="104" t="s">
        <v>214</v>
      </c>
      <c r="D18" s="105"/>
      <c r="E18" s="105" t="s">
        <v>215</v>
      </c>
      <c r="H18" s="105"/>
    </row>
    <row r="20" ht="12.75">
      <c r="D20" s="106"/>
    </row>
  </sheetData>
  <sheetProtection/>
  <mergeCells count="8">
    <mergeCell ref="A1:K1"/>
    <mergeCell ref="A3:A6"/>
    <mergeCell ref="B3:B6"/>
    <mergeCell ref="C3:K3"/>
    <mergeCell ref="C4:E5"/>
    <mergeCell ref="F4:K4"/>
    <mergeCell ref="F5:H5"/>
    <mergeCell ref="I5:K5"/>
  </mergeCells>
  <printOptions/>
  <pageMargins left="0.1968503937007874" right="0.1968503937007874" top="0.23" bottom="0.0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Глотко</dc:creator>
  <cp:keywords/>
  <dc:description/>
  <cp:lastModifiedBy>buh1</cp:lastModifiedBy>
  <cp:lastPrinted>2017-01-09T08:14:52Z</cp:lastPrinted>
  <dcterms:created xsi:type="dcterms:W3CDTF">2016-12-29T13:40:01Z</dcterms:created>
  <dcterms:modified xsi:type="dcterms:W3CDTF">2017-01-09T08:44:41Z</dcterms:modified>
  <cp:category/>
  <cp:version/>
  <cp:contentType/>
  <cp:contentStatus/>
</cp:coreProperties>
</file>